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255" windowWidth="18420" windowHeight="118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6" i="1"/>
  <c r="E4"/>
  <c r="E15"/>
  <c r="B4"/>
  <c r="B19"/>
  <c r="B18"/>
  <c r="B25"/>
  <c r="B35"/>
  <c r="B11"/>
  <c r="B41"/>
  <c r="B43"/>
  <c r="B46"/>
  <c r="C46" s="1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B34"/>
  <c r="B32" s="1"/>
  <c r="B42"/>
  <c r="D46" l="1"/>
  <c r="B47" s="1"/>
  <c r="C47" l="1"/>
  <c r="D47" s="1"/>
  <c r="B48" s="1"/>
  <c r="C48" l="1"/>
  <c r="D48" s="1"/>
  <c r="B49" s="1"/>
  <c r="C49" l="1"/>
  <c r="D49" s="1"/>
  <c r="B50" s="1"/>
  <c r="C50" l="1"/>
  <c r="D50" s="1"/>
  <c r="B51" s="1"/>
  <c r="C51" l="1"/>
  <c r="D51" s="1"/>
  <c r="B52" s="1"/>
  <c r="C52" l="1"/>
  <c r="D52"/>
  <c r="B53" s="1"/>
  <c r="C53" l="1"/>
  <c r="D53" s="1"/>
  <c r="B54" s="1"/>
  <c r="C54" l="1"/>
  <c r="D54" s="1"/>
  <c r="B55" s="1"/>
  <c r="C55" l="1"/>
  <c r="D55" s="1"/>
  <c r="B56" s="1"/>
  <c r="C56" l="1"/>
  <c r="D56" s="1"/>
  <c r="B57" s="1"/>
  <c r="C57" l="1"/>
  <c r="E57" s="1"/>
  <c r="D57" l="1"/>
  <c r="B58" s="1"/>
  <c r="C58" l="1"/>
  <c r="D58" s="1"/>
  <c r="B59" s="1"/>
  <c r="C59" l="1"/>
  <c r="D59" s="1"/>
  <c r="B60" s="1"/>
  <c r="C60" l="1"/>
  <c r="D60" s="1"/>
  <c r="B61" s="1"/>
  <c r="C61" l="1"/>
  <c r="D61"/>
  <c r="B62" s="1"/>
  <c r="C62" l="1"/>
  <c r="D62" s="1"/>
  <c r="B63" s="1"/>
  <c r="C63" l="1"/>
  <c r="D63"/>
  <c r="B64" s="1"/>
  <c r="C64" l="1"/>
  <c r="D64" s="1"/>
  <c r="B65" s="1"/>
  <c r="C65" l="1"/>
  <c r="D65" s="1"/>
  <c r="B66" s="1"/>
  <c r="C66" l="1"/>
  <c r="D66" s="1"/>
  <c r="B67" s="1"/>
  <c r="C67" l="1"/>
  <c r="D67" s="1"/>
  <c r="B68" s="1"/>
  <c r="C68" l="1"/>
  <c r="D68" s="1"/>
  <c r="B69" s="1"/>
  <c r="C69" l="1"/>
  <c r="D69" s="1"/>
  <c r="B70" s="1"/>
  <c r="C70" l="1"/>
  <c r="D70" s="1"/>
  <c r="B71" s="1"/>
  <c r="C71" l="1"/>
  <c r="D71" s="1"/>
  <c r="B72" s="1"/>
  <c r="C72" l="1"/>
  <c r="D72" s="1"/>
  <c r="B73" s="1"/>
  <c r="C73" l="1"/>
  <c r="D73"/>
  <c r="B74" s="1"/>
  <c r="C74" l="1"/>
  <c r="D74" s="1"/>
  <c r="B75" s="1"/>
  <c r="C75" l="1"/>
  <c r="D75"/>
  <c r="B76" s="1"/>
  <c r="C76" l="1"/>
  <c r="D76" s="1"/>
  <c r="B77" s="1"/>
  <c r="C77" l="1"/>
  <c r="D77"/>
  <c r="B78" s="1"/>
  <c r="C78" l="1"/>
  <c r="D78" s="1"/>
  <c r="B79" s="1"/>
  <c r="C79" l="1"/>
  <c r="D79"/>
  <c r="B80" s="1"/>
  <c r="C80" l="1"/>
  <c r="D80" s="1"/>
  <c r="B81" s="1"/>
  <c r="C81" l="1"/>
  <c r="D81"/>
  <c r="B82" s="1"/>
  <c r="C82" l="1"/>
  <c r="D82" s="1"/>
  <c r="B83" s="1"/>
  <c r="C83" l="1"/>
  <c r="D83" s="1"/>
  <c r="B84" s="1"/>
  <c r="C84" l="1"/>
  <c r="D84" s="1"/>
  <c r="B85" s="1"/>
  <c r="C85" l="1"/>
  <c r="D85"/>
  <c r="B86" s="1"/>
  <c r="C86" l="1"/>
  <c r="D86" s="1"/>
  <c r="B87" s="1"/>
  <c r="C87" l="1"/>
  <c r="D87"/>
  <c r="B88" s="1"/>
  <c r="C88" l="1"/>
  <c r="D88" s="1"/>
  <c r="B89" s="1"/>
  <c r="C89" l="1"/>
  <c r="D89"/>
  <c r="B90" s="1"/>
  <c r="C90" l="1"/>
  <c r="D90" s="1"/>
  <c r="B91" s="1"/>
  <c r="C91" l="1"/>
  <c r="D91" s="1"/>
  <c r="B92" s="1"/>
  <c r="C92" l="1"/>
  <c r="D92" s="1"/>
  <c r="B93" s="1"/>
  <c r="C93" l="1"/>
  <c r="D93" s="1"/>
  <c r="B94" s="1"/>
  <c r="C94" l="1"/>
  <c r="D94" s="1"/>
  <c r="B95" s="1"/>
  <c r="C95" l="1"/>
  <c r="D95" s="1"/>
  <c r="B96" s="1"/>
  <c r="C96" l="1"/>
  <c r="D96" s="1"/>
  <c r="B97" s="1"/>
  <c r="C97" l="1"/>
  <c r="D97"/>
  <c r="B98" s="1"/>
  <c r="C98" l="1"/>
  <c r="D98" s="1"/>
  <c r="B99" s="1"/>
  <c r="C99" l="1"/>
  <c r="D99" s="1"/>
  <c r="B100" s="1"/>
  <c r="C100" l="1"/>
  <c r="D100" s="1"/>
  <c r="B101" s="1"/>
  <c r="C101" l="1"/>
  <c r="D101"/>
  <c r="B102" s="1"/>
  <c r="C102" l="1"/>
  <c r="D102" s="1"/>
  <c r="B103" s="1"/>
  <c r="C103" l="1"/>
  <c r="D103" s="1"/>
  <c r="B104" s="1"/>
  <c r="C104" l="1"/>
  <c r="D104" s="1"/>
  <c r="B105" s="1"/>
  <c r="C105" l="1"/>
  <c r="D105" s="1"/>
  <c r="B106" s="1"/>
  <c r="C106" l="1"/>
  <c r="D106" s="1"/>
  <c r="B107" s="1"/>
  <c r="C107" l="1"/>
  <c r="D107" s="1"/>
  <c r="B108" s="1"/>
  <c r="C108" l="1"/>
  <c r="D108" s="1"/>
  <c r="B109" s="1"/>
  <c r="C109" l="1"/>
  <c r="D109" s="1"/>
  <c r="B110" s="1"/>
  <c r="C110" l="1"/>
  <c r="D110" s="1"/>
  <c r="B111" s="1"/>
  <c r="C111" l="1"/>
  <c r="D111"/>
  <c r="B112" s="1"/>
  <c r="C112" l="1"/>
  <c r="D112" s="1"/>
  <c r="B113" s="1"/>
  <c r="C113" l="1"/>
  <c r="D113" s="1"/>
  <c r="B114" s="1"/>
  <c r="C114" l="1"/>
  <c r="D114" s="1"/>
  <c r="B115" s="1"/>
  <c r="C115" l="1"/>
  <c r="D115" s="1"/>
  <c r="B116" s="1"/>
  <c r="C116" l="1"/>
  <c r="D116" s="1"/>
  <c r="B117" s="1"/>
  <c r="C117" l="1"/>
  <c r="D117" s="1"/>
  <c r="B118" s="1"/>
  <c r="C118" l="1"/>
  <c r="D118" s="1"/>
  <c r="B119" s="1"/>
  <c r="C119" l="1"/>
  <c r="D119" s="1"/>
  <c r="B120" s="1"/>
  <c r="C120" l="1"/>
  <c r="D120" s="1"/>
  <c r="B121" s="1"/>
  <c r="C121" l="1"/>
  <c r="D121" s="1"/>
  <c r="B122" s="1"/>
  <c r="C122" l="1"/>
  <c r="D122" s="1"/>
  <c r="B123" s="1"/>
  <c r="C123" l="1"/>
  <c r="D123" s="1"/>
  <c r="B124" s="1"/>
  <c r="C124" l="1"/>
  <c r="D124" s="1"/>
  <c r="B125" s="1"/>
  <c r="C125" l="1"/>
  <c r="D125" s="1"/>
  <c r="B126" s="1"/>
  <c r="C126" l="1"/>
  <c r="D126" s="1"/>
  <c r="B127" s="1"/>
  <c r="C127" l="1"/>
  <c r="D127" s="1"/>
  <c r="B128" s="1"/>
  <c r="C128" l="1"/>
  <c r="D128" s="1"/>
  <c r="B129" s="1"/>
  <c r="C129" l="1"/>
  <c r="D129" s="1"/>
  <c r="B130" s="1"/>
  <c r="C130" l="1"/>
  <c r="D130" s="1"/>
  <c r="B131" s="1"/>
  <c r="C131" l="1"/>
  <c r="D131" s="1"/>
  <c r="B132" s="1"/>
  <c r="C132" l="1"/>
  <c r="D132" s="1"/>
  <c r="B133" s="1"/>
  <c r="C133" l="1"/>
  <c r="D133" s="1"/>
  <c r="B134" s="1"/>
  <c r="C134" l="1"/>
  <c r="D134" s="1"/>
  <c r="B135" s="1"/>
  <c r="C135" l="1"/>
  <c r="D135" s="1"/>
  <c r="B136" s="1"/>
  <c r="C136" l="1"/>
  <c r="D136" s="1"/>
  <c r="B137" s="1"/>
  <c r="C137" l="1"/>
  <c r="D137" s="1"/>
  <c r="B138" s="1"/>
  <c r="C138" l="1"/>
  <c r="D138" s="1"/>
  <c r="B139" s="1"/>
  <c r="C139" l="1"/>
  <c r="D139" s="1"/>
  <c r="B140" s="1"/>
  <c r="C140" l="1"/>
  <c r="D140" s="1"/>
  <c r="B141" s="1"/>
  <c r="C141" l="1"/>
  <c r="D141" s="1"/>
  <c r="B142" s="1"/>
  <c r="C142" l="1"/>
  <c r="D142" s="1"/>
  <c r="B143" s="1"/>
  <c r="C143" l="1"/>
  <c r="D143" s="1"/>
  <c r="B144" s="1"/>
  <c r="C144" l="1"/>
  <c r="D144" s="1"/>
  <c r="B145" s="1"/>
  <c r="C145" l="1"/>
  <c r="D145" s="1"/>
  <c r="B146" s="1"/>
  <c r="C146" l="1"/>
  <c r="D146" s="1"/>
  <c r="B147" s="1"/>
  <c r="C147" l="1"/>
  <c r="D147" s="1"/>
  <c r="B148" s="1"/>
  <c r="C148" l="1"/>
  <c r="D148" s="1"/>
  <c r="B149" s="1"/>
  <c r="C149" l="1"/>
  <c r="D149" s="1"/>
  <c r="B150" s="1"/>
  <c r="C150" l="1"/>
  <c r="D150" s="1"/>
  <c r="B151" s="1"/>
  <c r="C151" l="1"/>
  <c r="D151" s="1"/>
  <c r="B152" s="1"/>
  <c r="C152" l="1"/>
  <c r="D152" s="1"/>
  <c r="B153" s="1"/>
  <c r="C153" l="1"/>
  <c r="D153" s="1"/>
  <c r="B154" s="1"/>
  <c r="C154" l="1"/>
  <c r="D154" s="1"/>
  <c r="B155" s="1"/>
  <c r="C155" l="1"/>
  <c r="D155" s="1"/>
  <c r="B156" s="1"/>
  <c r="C156" l="1"/>
  <c r="D156" s="1"/>
  <c r="B157" s="1"/>
  <c r="C157" l="1"/>
  <c r="D157" s="1"/>
  <c r="B158" s="1"/>
  <c r="C158" l="1"/>
  <c r="D158" s="1"/>
  <c r="B159" s="1"/>
  <c r="C159" l="1"/>
  <c r="D159" s="1"/>
  <c r="B160" s="1"/>
  <c r="C160" l="1"/>
  <c r="D160" s="1"/>
  <c r="B161" s="1"/>
  <c r="C161" l="1"/>
  <c r="D161" s="1"/>
  <c r="B162" s="1"/>
  <c r="C162" l="1"/>
  <c r="D162" s="1"/>
  <c r="B163" s="1"/>
  <c r="C163" l="1"/>
  <c r="D163" s="1"/>
  <c r="B164" s="1"/>
  <c r="C164" l="1"/>
  <c r="D164" s="1"/>
  <c r="B165" s="1"/>
  <c r="C165" l="1"/>
  <c r="D165" s="1"/>
  <c r="B166" s="1"/>
  <c r="C166" l="1"/>
  <c r="D166" s="1"/>
  <c r="B167" s="1"/>
  <c r="C167" l="1"/>
  <c r="D167" s="1"/>
  <c r="B168" s="1"/>
  <c r="C168" l="1"/>
  <c r="D168" s="1"/>
  <c r="B169" s="1"/>
  <c r="C169" l="1"/>
  <c r="D169" s="1"/>
  <c r="B170" s="1"/>
  <c r="C170" l="1"/>
  <c r="D170" s="1"/>
  <c r="B171" s="1"/>
  <c r="C171" l="1"/>
  <c r="D171" s="1"/>
  <c r="B172" s="1"/>
  <c r="C172" l="1"/>
  <c r="D172" s="1"/>
  <c r="B173" s="1"/>
  <c r="C173" l="1"/>
  <c r="D173" s="1"/>
  <c r="B174" s="1"/>
  <c r="C174" l="1"/>
  <c r="D174"/>
  <c r="B175" s="1"/>
  <c r="C175" l="1"/>
  <c r="D175" s="1"/>
  <c r="B176" s="1"/>
  <c r="C176" l="1"/>
  <c r="D176" s="1"/>
  <c r="B177" s="1"/>
  <c r="C177" l="1"/>
  <c r="D177" s="1"/>
  <c r="B178" s="1"/>
  <c r="C178" l="1"/>
  <c r="D178" s="1"/>
  <c r="B179" s="1"/>
  <c r="C179" l="1"/>
  <c r="D179" s="1"/>
  <c r="B180" s="1"/>
  <c r="C180" l="1"/>
  <c r="D180" s="1"/>
  <c r="B181" s="1"/>
  <c r="C181" l="1"/>
  <c r="D181" s="1"/>
  <c r="B182" s="1"/>
  <c r="C182" l="1"/>
  <c r="D182" s="1"/>
  <c r="B183" s="1"/>
  <c r="C183" l="1"/>
  <c r="D183" s="1"/>
  <c r="B184" s="1"/>
  <c r="C184" l="1"/>
  <c r="D184"/>
  <c r="B185" s="1"/>
  <c r="C185" l="1"/>
  <c r="D185" s="1"/>
  <c r="B186" s="1"/>
  <c r="C186" l="1"/>
  <c r="D186" s="1"/>
  <c r="B187" s="1"/>
  <c r="C187" l="1"/>
  <c r="D187" s="1"/>
  <c r="B188" s="1"/>
  <c r="C188" l="1"/>
  <c r="D188" s="1"/>
  <c r="B189" s="1"/>
  <c r="C189" l="1"/>
  <c r="D189" s="1"/>
  <c r="B190" s="1"/>
  <c r="C190" l="1"/>
  <c r="D190" s="1"/>
  <c r="B191" s="1"/>
  <c r="C191" l="1"/>
  <c r="D191" s="1"/>
  <c r="B192" s="1"/>
  <c r="C192" l="1"/>
  <c r="D192" s="1"/>
  <c r="B193" s="1"/>
  <c r="C193" l="1"/>
  <c r="D193" s="1"/>
  <c r="B194" s="1"/>
  <c r="C194" l="1"/>
  <c r="D194" s="1"/>
  <c r="B195" s="1"/>
  <c r="C195" l="1"/>
  <c r="D195" s="1"/>
  <c r="B196" s="1"/>
  <c r="C196" l="1"/>
  <c r="D196" s="1"/>
  <c r="B197" s="1"/>
  <c r="C197" l="1"/>
  <c r="D197" s="1"/>
  <c r="B198" s="1"/>
  <c r="C198" l="1"/>
  <c r="D198" s="1"/>
  <c r="B199" s="1"/>
  <c r="C199" l="1"/>
  <c r="D199" s="1"/>
  <c r="B200" s="1"/>
  <c r="C200" l="1"/>
  <c r="D200" s="1"/>
  <c r="B201" s="1"/>
  <c r="C201" l="1"/>
  <c r="D201" s="1"/>
  <c r="B202" s="1"/>
  <c r="C202" l="1"/>
  <c r="D202" s="1"/>
  <c r="B203" s="1"/>
  <c r="C203" l="1"/>
  <c r="D203" s="1"/>
  <c r="B204" s="1"/>
  <c r="C204" l="1"/>
  <c r="D204" s="1"/>
  <c r="B205" s="1"/>
  <c r="C205" l="1"/>
  <c r="D205" s="1"/>
  <c r="B206" s="1"/>
  <c r="C206" l="1"/>
  <c r="D206" s="1"/>
  <c r="B207" s="1"/>
  <c r="C207" l="1"/>
  <c r="D207" s="1"/>
  <c r="B208" s="1"/>
  <c r="C208" l="1"/>
  <c r="D208" s="1"/>
  <c r="B209" s="1"/>
  <c r="C209" l="1"/>
  <c r="D209" s="1"/>
  <c r="B210" s="1"/>
  <c r="C210" l="1"/>
  <c r="D210" s="1"/>
  <c r="B211" s="1"/>
  <c r="C211" l="1"/>
  <c r="D211" s="1"/>
  <c r="B212" s="1"/>
  <c r="C212" l="1"/>
  <c r="D212" s="1"/>
  <c r="B213" s="1"/>
  <c r="C213" l="1"/>
  <c r="D213" s="1"/>
  <c r="B214" s="1"/>
  <c r="C214" l="1"/>
  <c r="D214" l="1"/>
  <c r="B215" s="1"/>
  <c r="C215" l="1"/>
  <c r="D215" s="1"/>
  <c r="B216" s="1"/>
  <c r="C216" l="1"/>
  <c r="D216" s="1"/>
  <c r="B217" s="1"/>
  <c r="C217" l="1"/>
  <c r="D217" s="1"/>
  <c r="B218" s="1"/>
  <c r="C218" l="1"/>
  <c r="D218" s="1"/>
  <c r="B219" s="1"/>
  <c r="C219" l="1"/>
  <c r="D219" s="1"/>
  <c r="B220" s="1"/>
  <c r="C220" l="1"/>
  <c r="D220"/>
  <c r="B221" s="1"/>
  <c r="C221" l="1"/>
  <c r="D221" s="1"/>
  <c r="B222" s="1"/>
  <c r="C222" l="1"/>
  <c r="D222" s="1"/>
  <c r="B223" s="1"/>
  <c r="C223" l="1"/>
  <c r="D223" s="1"/>
  <c r="B224" s="1"/>
  <c r="C224" l="1"/>
  <c r="D224" s="1"/>
  <c r="B225" s="1"/>
  <c r="C225" l="1"/>
  <c r="E225" s="1"/>
  <c r="D225" l="1"/>
  <c r="B226" s="1"/>
  <c r="C226" l="1"/>
  <c r="D226" s="1"/>
  <c r="B227" s="1"/>
  <c r="C227" l="1"/>
  <c r="D227" s="1"/>
  <c r="B228" s="1"/>
  <c r="C228" l="1"/>
  <c r="D228" s="1"/>
  <c r="B229" s="1"/>
  <c r="C229" l="1"/>
  <c r="D229" s="1"/>
  <c r="B230" s="1"/>
  <c r="C230" l="1"/>
  <c r="D230" s="1"/>
  <c r="B231" s="1"/>
  <c r="C231" l="1"/>
  <c r="D231" s="1"/>
  <c r="B232" s="1"/>
  <c r="C232" l="1"/>
  <c r="D232" s="1"/>
  <c r="B233" s="1"/>
  <c r="C233" l="1"/>
  <c r="D233" s="1"/>
  <c r="B234" s="1"/>
  <c r="C234" l="1"/>
  <c r="D234" s="1"/>
  <c r="B235" s="1"/>
  <c r="C235" l="1"/>
  <c r="D235" s="1"/>
  <c r="B236" s="1"/>
  <c r="C236" l="1"/>
  <c r="D236" s="1"/>
  <c r="B237" s="1"/>
  <c r="C237" l="1"/>
  <c r="D237" s="1"/>
  <c r="B238" s="1"/>
  <c r="C238" l="1"/>
  <c r="D238" s="1"/>
  <c r="B239" s="1"/>
  <c r="C239" l="1"/>
  <c r="D239" s="1"/>
  <c r="B240" s="1"/>
  <c r="C240" l="1"/>
  <c r="D240" s="1"/>
  <c r="B241" s="1"/>
  <c r="C241" l="1"/>
  <c r="D241" s="1"/>
  <c r="B242" s="1"/>
  <c r="C242" l="1"/>
  <c r="D242" s="1"/>
  <c r="B243" s="1"/>
  <c r="C243" l="1"/>
  <c r="D243" s="1"/>
  <c r="B244" s="1"/>
  <c r="C244" l="1"/>
  <c r="D244" s="1"/>
  <c r="B245" s="1"/>
  <c r="C245" l="1"/>
  <c r="D245" s="1"/>
  <c r="B246" s="1"/>
  <c r="C246" l="1"/>
  <c r="D246" s="1"/>
  <c r="B247" s="1"/>
  <c r="C247" l="1"/>
  <c r="D247" s="1"/>
  <c r="B248" s="1"/>
  <c r="C248" l="1"/>
  <c r="D248" s="1"/>
  <c r="B249" s="1"/>
  <c r="C249" l="1"/>
  <c r="D249" s="1"/>
  <c r="B250" s="1"/>
  <c r="C250" l="1"/>
  <c r="D250" s="1"/>
  <c r="B251" s="1"/>
  <c r="C251" l="1"/>
  <c r="D251" s="1"/>
  <c r="B252" s="1"/>
  <c r="C252" l="1"/>
  <c r="D252" s="1"/>
  <c r="B253" s="1"/>
  <c r="C253" l="1"/>
  <c r="D253" s="1"/>
  <c r="B254" s="1"/>
  <c r="C254" l="1"/>
  <c r="D254" s="1"/>
  <c r="B255" s="1"/>
  <c r="C255" l="1"/>
  <c r="D255" s="1"/>
  <c r="B256" s="1"/>
  <c r="C256" l="1"/>
  <c r="D256" s="1"/>
  <c r="B257" s="1"/>
  <c r="C257" l="1"/>
  <c r="D257" s="1"/>
  <c r="B258" s="1"/>
  <c r="C258" l="1"/>
  <c r="D258" s="1"/>
  <c r="B259" s="1"/>
  <c r="C259" l="1"/>
  <c r="D259" s="1"/>
  <c r="B260" s="1"/>
  <c r="C260" l="1"/>
  <c r="D260" s="1"/>
  <c r="B261" s="1"/>
  <c r="C261" l="1"/>
  <c r="D261" s="1"/>
  <c r="B262" s="1"/>
  <c r="C262" l="1"/>
  <c r="D262" s="1"/>
  <c r="B263" s="1"/>
  <c r="C263" l="1"/>
  <c r="D263" s="1"/>
  <c r="B264" s="1"/>
  <c r="C264" l="1"/>
  <c r="D264" s="1"/>
  <c r="B265" s="1"/>
  <c r="C265" l="1"/>
  <c r="D265" s="1"/>
  <c r="B266" s="1"/>
  <c r="C266" l="1"/>
  <c r="D266" s="1"/>
  <c r="B267" s="1"/>
  <c r="C267" l="1"/>
  <c r="D267" s="1"/>
  <c r="B268" s="1"/>
  <c r="C268" l="1"/>
  <c r="D268" s="1"/>
  <c r="B269" s="1"/>
  <c r="C269" l="1"/>
  <c r="D269" s="1"/>
  <c r="B270" s="1"/>
  <c r="C270" l="1"/>
  <c r="D270" s="1"/>
  <c r="B271" s="1"/>
  <c r="C271" l="1"/>
  <c r="D271" s="1"/>
  <c r="B272" s="1"/>
  <c r="C272" l="1"/>
  <c r="D272" s="1"/>
  <c r="B273" s="1"/>
  <c r="C273" l="1"/>
  <c r="D273" s="1"/>
  <c r="B274" s="1"/>
  <c r="C274" l="1"/>
  <c r="D274" s="1"/>
  <c r="B275" s="1"/>
  <c r="C275" l="1"/>
  <c r="D275" s="1"/>
  <c r="B276" s="1"/>
  <c r="C276" l="1"/>
  <c r="D276" s="1"/>
  <c r="B277" s="1"/>
  <c r="C277" l="1"/>
  <c r="D277" s="1"/>
  <c r="B278" s="1"/>
  <c r="C278" l="1"/>
  <c r="D278" s="1"/>
  <c r="B279" s="1"/>
  <c r="C279" l="1"/>
  <c r="D279" s="1"/>
  <c r="B280" s="1"/>
  <c r="C280" l="1"/>
  <c r="D280" s="1"/>
  <c r="B281" s="1"/>
  <c r="C281" l="1"/>
  <c r="D281" s="1"/>
  <c r="B282" s="1"/>
  <c r="C282" l="1"/>
  <c r="D282" s="1"/>
  <c r="B283" s="1"/>
  <c r="C283" l="1"/>
  <c r="D283" s="1"/>
  <c r="B284" s="1"/>
  <c r="C284" l="1"/>
  <c r="D284" s="1"/>
  <c r="B285" s="1"/>
  <c r="C285" l="1"/>
  <c r="D285" s="1"/>
  <c r="B286" s="1"/>
  <c r="C286" l="1"/>
  <c r="D286" s="1"/>
  <c r="B287" s="1"/>
  <c r="C287" l="1"/>
  <c r="D287" s="1"/>
  <c r="B288" s="1"/>
  <c r="C288" l="1"/>
  <c r="D288" s="1"/>
  <c r="B289" s="1"/>
  <c r="C289" l="1"/>
  <c r="D289" s="1"/>
  <c r="B290" s="1"/>
  <c r="C290" l="1"/>
  <c r="D290" s="1"/>
  <c r="B291" s="1"/>
  <c r="C291" l="1"/>
  <c r="D291" s="1"/>
  <c r="B292" s="1"/>
  <c r="C292" l="1"/>
  <c r="D292" s="1"/>
  <c r="B293" s="1"/>
  <c r="C293" l="1"/>
  <c r="D293" s="1"/>
  <c r="B294" s="1"/>
  <c r="C294" l="1"/>
  <c r="D294" s="1"/>
  <c r="B295" s="1"/>
  <c r="C295" l="1"/>
  <c r="D295" s="1"/>
  <c r="B296" s="1"/>
  <c r="C296" l="1"/>
  <c r="D296" s="1"/>
  <c r="B297" s="1"/>
  <c r="C297" l="1"/>
  <c r="D297" s="1"/>
  <c r="B298" s="1"/>
  <c r="C298" l="1"/>
  <c r="D298" s="1"/>
  <c r="B299" s="1"/>
  <c r="C299" l="1"/>
  <c r="D299" s="1"/>
  <c r="B300" s="1"/>
  <c r="C300" l="1"/>
  <c r="D300" s="1"/>
  <c r="B301" s="1"/>
  <c r="C301" l="1"/>
  <c r="D301" s="1"/>
  <c r="B302" s="1"/>
  <c r="C302" l="1"/>
  <c r="D302" s="1"/>
  <c r="B303" s="1"/>
  <c r="C303" l="1"/>
  <c r="D303" s="1"/>
  <c r="B304" s="1"/>
  <c r="C304" l="1"/>
  <c r="D304" s="1"/>
  <c r="B305" s="1"/>
  <c r="C305" l="1"/>
  <c r="D305" s="1"/>
  <c r="B306" s="1"/>
  <c r="C306" l="1"/>
  <c r="D306" s="1"/>
  <c r="B307" s="1"/>
  <c r="C307" l="1"/>
  <c r="D307" s="1"/>
  <c r="B308" s="1"/>
  <c r="C308" l="1"/>
  <c r="D308" s="1"/>
  <c r="B309" s="1"/>
  <c r="C309" l="1"/>
  <c r="D309" s="1"/>
  <c r="B310" s="1"/>
  <c r="C310" l="1"/>
  <c r="D310" s="1"/>
  <c r="B311" s="1"/>
  <c r="C311" l="1"/>
  <c r="D311" s="1"/>
  <c r="B312" s="1"/>
  <c r="C312" l="1"/>
  <c r="D312" s="1"/>
  <c r="B313" s="1"/>
  <c r="C313" l="1"/>
  <c r="D313" s="1"/>
  <c r="B314" s="1"/>
  <c r="C314" l="1"/>
  <c r="D314" s="1"/>
  <c r="B315" s="1"/>
  <c r="C315" l="1"/>
  <c r="D315" s="1"/>
  <c r="B316" s="1"/>
  <c r="C316" l="1"/>
  <c r="D316" s="1"/>
  <c r="B317" s="1"/>
  <c r="C317" l="1"/>
  <c r="D317" s="1"/>
  <c r="B318" s="1"/>
  <c r="C318" l="1"/>
  <c r="D318" s="1"/>
  <c r="B319" s="1"/>
  <c r="C319" l="1"/>
  <c r="D319" s="1"/>
  <c r="B320" s="1"/>
  <c r="C320" l="1"/>
  <c r="D320" s="1"/>
  <c r="B321" s="1"/>
  <c r="C321" l="1"/>
  <c r="D321"/>
  <c r="B322" s="1"/>
  <c r="C322" l="1"/>
  <c r="D322" s="1"/>
  <c r="B323" s="1"/>
  <c r="C323" l="1"/>
  <c r="D323" s="1"/>
  <c r="B324" s="1"/>
  <c r="C324" l="1"/>
  <c r="D324" s="1"/>
  <c r="B325" s="1"/>
  <c r="C325" l="1"/>
  <c r="D325"/>
  <c r="B326" s="1"/>
  <c r="C326" l="1"/>
  <c r="D326" s="1"/>
  <c r="B327" s="1"/>
  <c r="C327" l="1"/>
  <c r="D327" s="1"/>
  <c r="B328" s="1"/>
  <c r="C328" l="1"/>
  <c r="D328" s="1"/>
  <c r="B329" s="1"/>
  <c r="C329" l="1"/>
  <c r="D329" s="1"/>
  <c r="B330" s="1"/>
  <c r="C330" l="1"/>
  <c r="D330" s="1"/>
  <c r="B331" s="1"/>
  <c r="C331" l="1"/>
  <c r="D331" s="1"/>
  <c r="B332" s="1"/>
  <c r="C332" l="1"/>
  <c r="D332" s="1"/>
  <c r="B333" s="1"/>
  <c r="C333" l="1"/>
  <c r="D333" s="1"/>
  <c r="B334" s="1"/>
  <c r="C334" l="1"/>
  <c r="D334" s="1"/>
  <c r="B335" s="1"/>
  <c r="C335" l="1"/>
  <c r="D335" s="1"/>
  <c r="B336" s="1"/>
  <c r="C336" l="1"/>
  <c r="D336" s="1"/>
  <c r="B337" s="1"/>
  <c r="C337" l="1"/>
  <c r="D337" s="1"/>
  <c r="B338" s="1"/>
  <c r="C338" l="1"/>
  <c r="D338" s="1"/>
  <c r="B339" s="1"/>
  <c r="C339" l="1"/>
  <c r="D339" s="1"/>
  <c r="B340" s="1"/>
  <c r="C340" l="1"/>
  <c r="D340" s="1"/>
  <c r="B341" s="1"/>
  <c r="C341" l="1"/>
  <c r="D341" s="1"/>
  <c r="B342" s="1"/>
  <c r="C342" l="1"/>
  <c r="D342" s="1"/>
  <c r="B343" s="1"/>
  <c r="C343" l="1"/>
  <c r="D343" s="1"/>
  <c r="B344" s="1"/>
  <c r="C344" l="1"/>
  <c r="D344" s="1"/>
  <c r="B345" s="1"/>
  <c r="C345" l="1"/>
  <c r="D345" s="1"/>
  <c r="B346" s="1"/>
  <c r="C346" l="1"/>
  <c r="D346" s="1"/>
  <c r="B347" s="1"/>
  <c r="C347" l="1"/>
  <c r="D347" s="1"/>
  <c r="B348" s="1"/>
  <c r="C348" l="1"/>
  <c r="D348" s="1"/>
  <c r="B349" s="1"/>
  <c r="C349" l="1"/>
  <c r="D349" s="1"/>
  <c r="B350" s="1"/>
  <c r="C350" l="1"/>
  <c r="D350" s="1"/>
  <c r="B351" s="1"/>
  <c r="C351" l="1"/>
  <c r="D351" s="1"/>
  <c r="B352" s="1"/>
  <c r="C352" l="1"/>
  <c r="D352" s="1"/>
  <c r="B353" s="1"/>
  <c r="C353" l="1"/>
  <c r="D353" s="1"/>
  <c r="B354" s="1"/>
  <c r="C354" l="1"/>
  <c r="D354" s="1"/>
  <c r="B355" s="1"/>
  <c r="C355" l="1"/>
  <c r="D355" s="1"/>
  <c r="B356" s="1"/>
  <c r="C356" l="1"/>
  <c r="D356" s="1"/>
  <c r="B357" s="1"/>
  <c r="C357" l="1"/>
  <c r="D357" s="1"/>
  <c r="B358" s="1"/>
  <c r="C358" l="1"/>
  <c r="D358" s="1"/>
  <c r="B359" s="1"/>
  <c r="C359" l="1"/>
  <c r="D359" s="1"/>
  <c r="B360" s="1"/>
  <c r="C360" l="1"/>
  <c r="D360" s="1"/>
  <c r="B361" s="1"/>
  <c r="C361" l="1"/>
  <c r="D361" s="1"/>
  <c r="B362" s="1"/>
  <c r="C362" l="1"/>
  <c r="D362" s="1"/>
  <c r="B363" s="1"/>
  <c r="C363" l="1"/>
  <c r="D363" s="1"/>
  <c r="B364" s="1"/>
  <c r="C364" l="1"/>
  <c r="D364" s="1"/>
  <c r="B365" s="1"/>
  <c r="C365" l="1"/>
  <c r="D365" s="1"/>
  <c r="B366" s="1"/>
  <c r="C366" l="1"/>
  <c r="D366" s="1"/>
  <c r="B367" s="1"/>
  <c r="C367" l="1"/>
  <c r="D367" s="1"/>
  <c r="B368" s="1"/>
  <c r="C368" l="1"/>
  <c r="D368" s="1"/>
  <c r="B369" s="1"/>
  <c r="C369" l="1"/>
  <c r="D369" s="1"/>
  <c r="B370" s="1"/>
  <c r="C370" l="1"/>
  <c r="D370" s="1"/>
  <c r="B371" s="1"/>
  <c r="C371" l="1"/>
  <c r="D371" s="1"/>
  <c r="B372" s="1"/>
  <c r="C372" l="1"/>
  <c r="D372" s="1"/>
  <c r="B373" s="1"/>
  <c r="C373" l="1"/>
  <c r="D373" s="1"/>
  <c r="B374" s="1"/>
  <c r="C374" l="1"/>
  <c r="D374"/>
  <c r="B375" s="1"/>
  <c r="C375" l="1"/>
  <c r="D375" s="1"/>
  <c r="B376" s="1"/>
  <c r="C376" l="1"/>
  <c r="D376" s="1"/>
  <c r="B377" s="1"/>
  <c r="C377" l="1"/>
  <c r="D377" s="1"/>
  <c r="B378" s="1"/>
  <c r="C378" l="1"/>
  <c r="D378" s="1"/>
  <c r="B379" s="1"/>
  <c r="C379" l="1"/>
  <c r="D379" s="1"/>
  <c r="B380" s="1"/>
  <c r="C380" l="1"/>
  <c r="D380" s="1"/>
  <c r="B381" s="1"/>
  <c r="C381" l="1"/>
  <c r="D381" s="1"/>
  <c r="B382" s="1"/>
  <c r="C382" l="1"/>
  <c r="D382" s="1"/>
  <c r="B383" s="1"/>
  <c r="C383" l="1"/>
  <c r="D383" s="1"/>
  <c r="B384" s="1"/>
  <c r="C384" l="1"/>
  <c r="D384" s="1"/>
  <c r="B385" s="1"/>
  <c r="C385" l="1"/>
  <c r="D385" s="1"/>
  <c r="B386" s="1"/>
  <c r="C386" l="1"/>
  <c r="D386" s="1"/>
  <c r="B387" s="1"/>
  <c r="C387" l="1"/>
  <c r="D387" s="1"/>
  <c r="B388" s="1"/>
  <c r="C388" l="1"/>
  <c r="D388" s="1"/>
  <c r="B389" s="1"/>
  <c r="C389" l="1"/>
  <c r="D389" s="1"/>
  <c r="B390" s="1"/>
  <c r="C390" l="1"/>
  <c r="D390" s="1"/>
  <c r="B391" s="1"/>
  <c r="C391" l="1"/>
  <c r="D391" s="1"/>
  <c r="B392" s="1"/>
  <c r="C392" l="1"/>
  <c r="D392" s="1"/>
  <c r="B393" s="1"/>
  <c r="C393" l="1"/>
  <c r="D393" s="1"/>
  <c r="B394" s="1"/>
  <c r="C394" l="1"/>
  <c r="D394" s="1"/>
  <c r="B395" s="1"/>
  <c r="C395" l="1"/>
  <c r="D395" s="1"/>
  <c r="B396" s="1"/>
  <c r="C396" l="1"/>
  <c r="D396" s="1"/>
  <c r="B397" s="1"/>
  <c r="C397" l="1"/>
  <c r="D397" s="1"/>
  <c r="B398" s="1"/>
  <c r="C398" l="1"/>
  <c r="D398"/>
  <c r="B399" s="1"/>
  <c r="C399" l="1"/>
  <c r="D399" s="1"/>
  <c r="B400" s="1"/>
  <c r="C400" l="1"/>
  <c r="D400" s="1"/>
  <c r="B401" s="1"/>
  <c r="C401" l="1"/>
  <c r="D401" s="1"/>
  <c r="B402" s="1"/>
  <c r="C402" l="1"/>
  <c r="D402"/>
  <c r="B403" s="1"/>
  <c r="C403" l="1"/>
  <c r="D403"/>
  <c r="B404" s="1"/>
  <c r="C404" l="1"/>
  <c r="D404"/>
  <c r="B405" s="1"/>
  <c r="C405" l="1"/>
  <c r="D405"/>
  <c r="B406" s="1"/>
  <c r="C406" l="1"/>
  <c r="D406" s="1"/>
  <c r="B407" s="1"/>
  <c r="C407" l="1"/>
  <c r="D407" s="1"/>
  <c r="B408" s="1"/>
  <c r="C408" l="1"/>
  <c r="D408" s="1"/>
  <c r="B409" s="1"/>
  <c r="C409" l="1"/>
  <c r="D409" s="1"/>
  <c r="B410" s="1"/>
  <c r="C410" l="1"/>
  <c r="D410" s="1"/>
</calcChain>
</file>

<file path=xl/sharedStrings.xml><?xml version="1.0" encoding="utf-8"?>
<sst xmlns="http://schemas.openxmlformats.org/spreadsheetml/2006/main" count="78" uniqueCount="39">
  <si>
    <t>Interest</t>
  </si>
  <si>
    <t>number of periods</t>
  </si>
  <si>
    <t>pmt</t>
  </si>
  <si>
    <t>pv</t>
  </si>
  <si>
    <t>0 if FVA, 1 if FVAD</t>
  </si>
  <si>
    <t>fv</t>
  </si>
  <si>
    <t>0 if ann. 1 if ann.due</t>
  </si>
  <si>
    <t>0 if ann. 1 if ann due.</t>
  </si>
  <si>
    <t>0 if ann. 1 if ann. Due</t>
  </si>
  <si>
    <t>guess</t>
  </si>
  <si>
    <t>Principle</t>
  </si>
  <si>
    <t>Monthly interest rate</t>
  </si>
  <si>
    <t xml:space="preserve">Remaining </t>
  </si>
  <si>
    <t>Balance</t>
  </si>
  <si>
    <t>Time Value Spreadsheet</t>
  </si>
  <si>
    <t xml:space="preserve">Cumulative </t>
  </si>
  <si>
    <t>Interest for subperiods</t>
  </si>
  <si>
    <t>Fill in Yellow Cells only</t>
  </si>
  <si>
    <t>rate, in percent</t>
  </si>
  <si>
    <t>Mortgage Annuitization Table</t>
  </si>
  <si>
    <t>To calculate NPV</t>
  </si>
  <si>
    <t>Rate, in percent</t>
  </si>
  <si>
    <t>Cash flows, negative for payments</t>
  </si>
  <si>
    <t>To calculate IRR</t>
  </si>
  <si>
    <t>Guess</t>
  </si>
  <si>
    <t>Cash flow</t>
  </si>
  <si>
    <t>To calculate MIRR</t>
  </si>
  <si>
    <t>Finance rate(cost of capital)</t>
  </si>
  <si>
    <t>Reinvestment rate (cost of capital)</t>
  </si>
  <si>
    <t xml:space="preserve">To calculate number of periods </t>
  </si>
  <si>
    <t xml:space="preserve">To calculate PMT </t>
  </si>
  <si>
    <t>To calculate rate</t>
  </si>
  <si>
    <t>To calculate FV, FVA or FVAD</t>
  </si>
  <si>
    <t>To calculate PV, PVA or PVAD</t>
  </si>
  <si>
    <t>These numbers come from the amounts you plug into B18 - B23.  Fill these in based on mortgage.</t>
  </si>
  <si>
    <t>Payment (must be a positive number)</t>
  </si>
  <si>
    <t>For example, if you have 6 cash flows instead of 5 as in the example here,</t>
  </si>
  <si>
    <t>formula must read =MIRR(E27:E32,E35,E36)</t>
  </si>
  <si>
    <t>NOTE:!!!! You must change formula in E26 so range is equal to time frame.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</si>
</sst>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"/>
    <numFmt numFmtId="166" formatCode="&quot;$&quot;#,##0.00"/>
    <numFmt numFmtId="167" formatCode="0.000%"/>
    <numFmt numFmtId="168" formatCode="0.0000%"/>
  </numFmts>
  <fonts count="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8" fontId="0" fillId="0" borderId="0" xfId="0" applyNumberFormat="1"/>
    <xf numFmtId="166" fontId="0" fillId="0" borderId="0" xfId="0" applyNumberFormat="1"/>
    <xf numFmtId="4" fontId="0" fillId="0" borderId="0" xfId="0" applyNumberFormat="1"/>
    <xf numFmtId="0" fontId="3" fillId="0" borderId="0" xfId="0" applyFont="1"/>
    <xf numFmtId="0" fontId="0" fillId="2" borderId="0" xfId="0" applyFill="1"/>
    <xf numFmtId="0" fontId="2" fillId="0" borderId="0" xfId="0" applyFont="1"/>
    <xf numFmtId="0" fontId="0" fillId="0" borderId="0" xfId="0" applyFill="1"/>
    <xf numFmtId="9" fontId="4" fillId="2" borderId="0" xfId="3" applyFont="1" applyFill="1"/>
    <xf numFmtId="9" fontId="0" fillId="0" borderId="0" xfId="3" applyFont="1" applyFill="1"/>
    <xf numFmtId="8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7" fontId="3" fillId="0" borderId="0" xfId="3" applyNumberFormat="1" applyFont="1" applyFill="1" applyAlignment="1">
      <alignment horizontal="center"/>
    </xf>
    <xf numFmtId="8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0" fontId="4" fillId="2" borderId="0" xfId="3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6" fontId="0" fillId="2" borderId="0" xfId="0" applyNumberFormat="1" applyFill="1" applyAlignment="1">
      <alignment horizontal="right"/>
    </xf>
    <xf numFmtId="8" fontId="0" fillId="2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4" fontId="0" fillId="0" borderId="0" xfId="0" applyNumberFormat="1" applyFill="1"/>
    <xf numFmtId="4" fontId="0" fillId="0" borderId="0" xfId="1" applyNumberFormat="1" applyFont="1" applyFill="1"/>
    <xf numFmtId="9" fontId="0" fillId="0" borderId="0" xfId="3" applyFont="1"/>
    <xf numFmtId="8" fontId="3" fillId="0" borderId="0" xfId="0" applyNumberFormat="1" applyFont="1"/>
    <xf numFmtId="165" fontId="2" fillId="0" borderId="0" xfId="0" applyNumberFormat="1" applyFont="1"/>
    <xf numFmtId="10" fontId="3" fillId="0" borderId="0" xfId="0" applyNumberFormat="1" applyFont="1" applyAlignment="1">
      <alignment horizontal="center"/>
    </xf>
    <xf numFmtId="44" fontId="0" fillId="0" borderId="0" xfId="2" applyFont="1"/>
    <xf numFmtId="0" fontId="1" fillId="0" borderId="0" xfId="0" applyFont="1"/>
    <xf numFmtId="10" fontId="0" fillId="2" borderId="0" xfId="3" applyNumberFormat="1" applyFont="1" applyFill="1" applyAlignment="1">
      <alignment horizontal="right"/>
    </xf>
    <xf numFmtId="168" fontId="0" fillId="0" borderId="0" xfId="3" applyNumberFormat="1" applyFont="1" applyFill="1" applyAlignment="1">
      <alignment horizontal="center"/>
    </xf>
    <xf numFmtId="9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10"/>
  <sheetViews>
    <sheetView tabSelected="1" workbookViewId="0">
      <selection activeCell="F26" sqref="F26"/>
    </sheetView>
  </sheetViews>
  <sheetFormatPr defaultRowHeight="12.75"/>
  <cols>
    <col min="1" max="1" width="38.85546875" customWidth="1"/>
    <col min="2" max="2" width="15" customWidth="1"/>
    <col min="3" max="3" width="10.28515625" customWidth="1"/>
    <col min="4" max="4" width="29.28515625" customWidth="1"/>
    <col min="5" max="5" width="12.85546875" customWidth="1"/>
    <col min="8" max="8" width="9.7109375" bestFit="1" customWidth="1"/>
  </cols>
  <sheetData>
    <row r="1" spans="1:7">
      <c r="A1" s="4" t="s">
        <v>14</v>
      </c>
    </row>
    <row r="2" spans="1:7">
      <c r="B2" s="2"/>
      <c r="D2" s="2"/>
    </row>
    <row r="3" spans="1:7">
      <c r="A3" s="6" t="s">
        <v>17</v>
      </c>
      <c r="G3" s="7"/>
    </row>
    <row r="4" spans="1:7">
      <c r="A4" s="4" t="s">
        <v>32</v>
      </c>
      <c r="B4" s="10">
        <f>+FV(+B5,+B6,+B7,+B8,+B9)</f>
        <v>6590.3974711904548</v>
      </c>
      <c r="D4" s="4" t="s">
        <v>20</v>
      </c>
      <c r="E4" s="24">
        <f>NPV(E5,E7:E13)+E6</f>
        <v>11297.416766451468</v>
      </c>
    </row>
    <row r="5" spans="1:7">
      <c r="A5" s="6" t="s">
        <v>18</v>
      </c>
      <c r="B5" s="16">
        <v>0.06</v>
      </c>
      <c r="D5" s="6" t="s">
        <v>21</v>
      </c>
      <c r="E5" s="23">
        <v>0.12</v>
      </c>
    </row>
    <row r="6" spans="1:7">
      <c r="A6" t="s">
        <v>1</v>
      </c>
      <c r="B6" s="17">
        <v>10</v>
      </c>
      <c r="D6" s="6" t="s">
        <v>22</v>
      </c>
      <c r="E6" s="5">
        <v>-25000</v>
      </c>
    </row>
    <row r="7" spans="1:7">
      <c r="A7" t="s">
        <v>2</v>
      </c>
      <c r="B7" s="18">
        <v>-500</v>
      </c>
      <c r="D7" s="6" t="s">
        <v>25</v>
      </c>
      <c r="E7" s="5">
        <v>8500</v>
      </c>
      <c r="F7" s="3"/>
    </row>
    <row r="8" spans="1:7">
      <c r="A8" t="s">
        <v>3</v>
      </c>
      <c r="B8" s="17">
        <v>0</v>
      </c>
      <c r="D8" s="6" t="s">
        <v>25</v>
      </c>
      <c r="E8" s="5">
        <v>12000</v>
      </c>
      <c r="F8" s="3"/>
    </row>
    <row r="9" spans="1:7">
      <c r="A9" t="s">
        <v>4</v>
      </c>
      <c r="B9" s="17">
        <v>0</v>
      </c>
      <c r="D9" s="6" t="s">
        <v>25</v>
      </c>
      <c r="E9" s="5">
        <v>13500</v>
      </c>
      <c r="F9" s="3"/>
    </row>
    <row r="10" spans="1:7">
      <c r="B10" s="11"/>
      <c r="D10" s="6" t="s">
        <v>25</v>
      </c>
      <c r="E10" s="5">
        <v>15000</v>
      </c>
      <c r="F10" s="3"/>
      <c r="G10" s="21"/>
    </row>
    <row r="11" spans="1:7">
      <c r="A11" s="4" t="s">
        <v>33</v>
      </c>
      <c r="B11" s="10">
        <f>+PV(+B12,+B13,+B14,+B15,+B16)</f>
        <v>1895.3933847042254</v>
      </c>
      <c r="D11" s="6" t="s">
        <v>25</v>
      </c>
      <c r="E11" s="5">
        <v>0</v>
      </c>
      <c r="F11" s="3"/>
      <c r="G11" s="21"/>
    </row>
    <row r="12" spans="1:7">
      <c r="A12" s="28" t="s">
        <v>18</v>
      </c>
      <c r="B12" s="29">
        <v>0.1</v>
      </c>
      <c r="D12" s="6" t="s">
        <v>25</v>
      </c>
      <c r="E12" s="5">
        <v>0</v>
      </c>
      <c r="F12" s="3"/>
      <c r="G12" s="21"/>
    </row>
    <row r="13" spans="1:7">
      <c r="A13" t="s">
        <v>1</v>
      </c>
      <c r="B13" s="17">
        <v>5</v>
      </c>
      <c r="D13" s="6" t="s">
        <v>25</v>
      </c>
      <c r="E13" s="5">
        <v>0</v>
      </c>
      <c r="F13" s="3"/>
      <c r="G13" s="21"/>
    </row>
    <row r="14" spans="1:7">
      <c r="A14" t="s">
        <v>2</v>
      </c>
      <c r="B14" s="18">
        <v>-500</v>
      </c>
      <c r="F14" s="3"/>
      <c r="G14" s="21"/>
    </row>
    <row r="15" spans="1:7">
      <c r="A15" t="s">
        <v>5</v>
      </c>
      <c r="B15" s="18">
        <v>0</v>
      </c>
      <c r="D15" s="4" t="s">
        <v>23</v>
      </c>
      <c r="E15" s="26">
        <f>IRR(E16:E23,E24)</f>
        <v>0.30077234116201029</v>
      </c>
      <c r="F15" s="3"/>
      <c r="G15" s="21"/>
    </row>
    <row r="16" spans="1:7">
      <c r="A16" t="s">
        <v>8</v>
      </c>
      <c r="B16" s="17">
        <v>0</v>
      </c>
      <c r="D16" s="6" t="s">
        <v>25</v>
      </c>
      <c r="E16" s="5">
        <v>-25000</v>
      </c>
      <c r="F16" s="3"/>
      <c r="G16" s="21"/>
    </row>
    <row r="17" spans="1:7">
      <c r="D17" s="6" t="s">
        <v>25</v>
      </c>
      <c r="E17" s="5">
        <v>8500</v>
      </c>
      <c r="F17" s="3"/>
      <c r="G17" s="21"/>
    </row>
    <row r="18" spans="1:7">
      <c r="A18" s="4" t="s">
        <v>30</v>
      </c>
      <c r="B18" s="10">
        <f>+PMT(+B19,+B20,+B21,+B22,+B23)</f>
        <v>1282.0502322438922</v>
      </c>
      <c r="D18" s="6" t="s">
        <v>25</v>
      </c>
      <c r="E18" s="5">
        <v>12000</v>
      </c>
      <c r="F18" s="3"/>
      <c r="G18" s="21"/>
    </row>
    <row r="19" spans="1:7">
      <c r="A19" s="6" t="s">
        <v>18</v>
      </c>
      <c r="B19" s="16">
        <f>0.062/12</f>
        <v>5.1666666666666666E-3</v>
      </c>
      <c r="D19" s="6" t="s">
        <v>25</v>
      </c>
      <c r="E19" s="5">
        <v>13500</v>
      </c>
      <c r="F19" s="3"/>
      <c r="G19" s="22"/>
    </row>
    <row r="20" spans="1:7">
      <c r="A20" t="s">
        <v>1</v>
      </c>
      <c r="B20" s="17">
        <v>180</v>
      </c>
      <c r="D20" s="6" t="s">
        <v>25</v>
      </c>
      <c r="E20" s="5">
        <v>15000</v>
      </c>
    </row>
    <row r="21" spans="1:7">
      <c r="A21" t="s">
        <v>3</v>
      </c>
      <c r="B21" s="18">
        <v>-150000</v>
      </c>
      <c r="D21" s="6" t="s">
        <v>25</v>
      </c>
      <c r="E21" s="5">
        <v>0</v>
      </c>
    </row>
    <row r="22" spans="1:7">
      <c r="A22" t="s">
        <v>5</v>
      </c>
      <c r="B22" s="18">
        <v>0</v>
      </c>
      <c r="D22" s="6" t="s">
        <v>25</v>
      </c>
      <c r="E22" s="5">
        <v>0</v>
      </c>
    </row>
    <row r="23" spans="1:7">
      <c r="A23" t="s">
        <v>6</v>
      </c>
      <c r="B23" s="17">
        <v>0</v>
      </c>
      <c r="D23" s="6" t="s">
        <v>25</v>
      </c>
      <c r="E23" s="5">
        <v>0</v>
      </c>
    </row>
    <row r="24" spans="1:7">
      <c r="B24" s="11"/>
      <c r="D24" s="6" t="s">
        <v>24</v>
      </c>
      <c r="E24" s="9">
        <v>0.2</v>
      </c>
    </row>
    <row r="25" spans="1:7">
      <c r="A25" s="4" t="s">
        <v>29</v>
      </c>
      <c r="B25" s="12">
        <f>+NPER(+B26,+B27,+B28,+B29,+B30)</f>
        <v>6.0474419628768663</v>
      </c>
    </row>
    <row r="26" spans="1:7">
      <c r="A26" s="6" t="s">
        <v>18</v>
      </c>
      <c r="B26" s="16">
        <v>0.15</v>
      </c>
      <c r="D26" s="4" t="s">
        <v>26</v>
      </c>
      <c r="E26" s="26">
        <f>MIRR(E27:E31,E35,E36)</f>
        <v>0.22942474489814391</v>
      </c>
      <c r="F26" s="31" t="s">
        <v>38</v>
      </c>
    </row>
    <row r="27" spans="1:7">
      <c r="A27" t="s">
        <v>2</v>
      </c>
      <c r="B27" s="17">
        <v>-6884.72</v>
      </c>
      <c r="D27" s="6" t="s">
        <v>22</v>
      </c>
      <c r="E27" s="5">
        <v>-25000</v>
      </c>
      <c r="F27" s="28" t="s">
        <v>36</v>
      </c>
    </row>
    <row r="28" spans="1:7">
      <c r="A28" t="s">
        <v>3</v>
      </c>
      <c r="B28" s="18">
        <v>31725</v>
      </c>
      <c r="D28" s="6" t="s">
        <v>25</v>
      </c>
      <c r="E28" s="5">
        <v>8500</v>
      </c>
      <c r="F28" s="28" t="s">
        <v>37</v>
      </c>
    </row>
    <row r="29" spans="1:7">
      <c r="A29" t="s">
        <v>5</v>
      </c>
      <c r="B29" s="18">
        <v>-12896.72</v>
      </c>
      <c r="D29" s="6" t="s">
        <v>25</v>
      </c>
      <c r="E29" s="5">
        <v>12000</v>
      </c>
    </row>
    <row r="30" spans="1:7">
      <c r="A30" t="s">
        <v>7</v>
      </c>
      <c r="B30" s="17">
        <v>0</v>
      </c>
      <c r="D30" s="6" t="s">
        <v>25</v>
      </c>
      <c r="E30" s="5">
        <v>13500</v>
      </c>
    </row>
    <row r="31" spans="1:7">
      <c r="B31" s="11"/>
      <c r="D31" s="6" t="s">
        <v>25</v>
      </c>
      <c r="E31" s="5">
        <v>15000</v>
      </c>
    </row>
    <row r="32" spans="1:7">
      <c r="A32" s="4" t="s">
        <v>31</v>
      </c>
      <c r="B32" s="13">
        <f>+RATE(+B33,+B34,+B35,+B36,+B37,+B38)</f>
        <v>6.7186885616904142E-3</v>
      </c>
      <c r="D32" s="6" t="s">
        <v>25</v>
      </c>
      <c r="E32" s="5">
        <v>0</v>
      </c>
    </row>
    <row r="33" spans="1:5">
      <c r="A33" t="s">
        <v>1</v>
      </c>
      <c r="B33" s="17">
        <v>180</v>
      </c>
      <c r="D33" s="6" t="s">
        <v>25</v>
      </c>
      <c r="E33" s="5">
        <v>0</v>
      </c>
    </row>
    <row r="34" spans="1:5">
      <c r="A34" t="s">
        <v>2</v>
      </c>
      <c r="B34" s="19">
        <f>-B18</f>
        <v>-1282.0502322438922</v>
      </c>
      <c r="D34" s="6" t="s">
        <v>25</v>
      </c>
      <c r="E34" s="5">
        <v>0</v>
      </c>
    </row>
    <row r="35" spans="1:5">
      <c r="A35" t="s">
        <v>3</v>
      </c>
      <c r="B35" s="17">
        <f>135000-1350</f>
        <v>133650</v>
      </c>
      <c r="D35" s="25" t="s">
        <v>27</v>
      </c>
      <c r="E35" s="8">
        <v>0.12</v>
      </c>
    </row>
    <row r="36" spans="1:5">
      <c r="A36" t="s">
        <v>5</v>
      </c>
      <c r="B36" s="17">
        <v>0</v>
      </c>
      <c r="D36" s="6" t="s">
        <v>28</v>
      </c>
      <c r="E36" s="8">
        <v>0.12</v>
      </c>
    </row>
    <row r="37" spans="1:5">
      <c r="A37" t="s">
        <v>8</v>
      </c>
      <c r="B37" s="17">
        <v>0</v>
      </c>
    </row>
    <row r="38" spans="1:5">
      <c r="A38" t="s">
        <v>9</v>
      </c>
      <c r="B38" s="20">
        <v>0.2</v>
      </c>
    </row>
    <row r="39" spans="1:5">
      <c r="B39" s="7"/>
    </row>
    <row r="40" spans="1:5">
      <c r="A40" s="4" t="s">
        <v>19</v>
      </c>
      <c r="B40" s="7"/>
    </row>
    <row r="41" spans="1:5">
      <c r="A41" t="s">
        <v>10</v>
      </c>
      <c r="B41" s="15">
        <f>-B21</f>
        <v>150000</v>
      </c>
      <c r="C41" s="28" t="s">
        <v>34</v>
      </c>
    </row>
    <row r="42" spans="1:5">
      <c r="A42" s="28" t="s">
        <v>35</v>
      </c>
      <c r="B42" s="14">
        <f>+B18</f>
        <v>1282.0502322438922</v>
      </c>
    </row>
    <row r="43" spans="1:5">
      <c r="A43" t="s">
        <v>11</v>
      </c>
      <c r="B43" s="30">
        <f>+B19</f>
        <v>5.1666666666666666E-3</v>
      </c>
    </row>
    <row r="44" spans="1:5">
      <c r="D44" t="s">
        <v>12</v>
      </c>
      <c r="E44" t="s">
        <v>15</v>
      </c>
    </row>
    <row r="45" spans="1:5">
      <c r="B45" t="s">
        <v>10</v>
      </c>
      <c r="C45" t="s">
        <v>0</v>
      </c>
      <c r="D45" t="s">
        <v>13</v>
      </c>
      <c r="E45" t="s">
        <v>16</v>
      </c>
    </row>
    <row r="46" spans="1:5">
      <c r="A46">
        <v>1</v>
      </c>
      <c r="B46">
        <f>+B41</f>
        <v>150000</v>
      </c>
      <c r="C46" s="27">
        <f>+B46*$B$43</f>
        <v>775</v>
      </c>
      <c r="D46" s="1">
        <f>+B46+C46-$B$42</f>
        <v>149492.9497677561</v>
      </c>
    </row>
    <row r="47" spans="1:5">
      <c r="A47">
        <f>1+A46</f>
        <v>2</v>
      </c>
      <c r="B47" s="1">
        <f>+D46</f>
        <v>149492.9497677561</v>
      </c>
      <c r="C47" s="27">
        <f>+B47*$B$43</f>
        <v>772.38024046673991</v>
      </c>
      <c r="D47" s="1">
        <f>+B47+C47-$B$42</f>
        <v>148983.27977597894</v>
      </c>
    </row>
    <row r="48" spans="1:5">
      <c r="A48">
        <f t="shared" ref="A48:A111" si="0">1+A47</f>
        <v>3</v>
      </c>
      <c r="B48" s="1">
        <f t="shared" ref="B48:B111" si="1">+D47</f>
        <v>148983.27977597894</v>
      </c>
      <c r="C48" s="27">
        <f t="shared" ref="C48:C111" si="2">+B48*$B$43</f>
        <v>769.74694550922447</v>
      </c>
      <c r="D48" s="1">
        <f t="shared" ref="D48:D111" si="3">+B48+C48-$B$42</f>
        <v>148470.97648924426</v>
      </c>
    </row>
    <row r="49" spans="1:5">
      <c r="A49">
        <f t="shared" si="0"/>
        <v>4</v>
      </c>
      <c r="B49" s="1">
        <f t="shared" si="1"/>
        <v>148470.97648924426</v>
      </c>
      <c r="C49" s="27">
        <f t="shared" si="2"/>
        <v>767.10004519442873</v>
      </c>
      <c r="D49" s="1">
        <f t="shared" si="3"/>
        <v>147956.0263021948</v>
      </c>
    </row>
    <row r="50" spans="1:5">
      <c r="A50">
        <f t="shared" si="0"/>
        <v>5</v>
      </c>
      <c r="B50" s="1">
        <f t="shared" si="1"/>
        <v>147956.0263021948</v>
      </c>
      <c r="C50" s="27">
        <f t="shared" si="2"/>
        <v>764.43946922800649</v>
      </c>
      <c r="D50" s="1">
        <f t="shared" si="3"/>
        <v>147438.41553917891</v>
      </c>
    </row>
    <row r="51" spans="1:5">
      <c r="A51">
        <f t="shared" si="0"/>
        <v>6</v>
      </c>
      <c r="B51" s="1">
        <f t="shared" si="1"/>
        <v>147438.41553917891</v>
      </c>
      <c r="C51" s="27">
        <f t="shared" si="2"/>
        <v>761.7651469524244</v>
      </c>
      <c r="D51" s="1">
        <f t="shared" si="3"/>
        <v>146918.13045388742</v>
      </c>
    </row>
    <row r="52" spans="1:5">
      <c r="A52">
        <f t="shared" si="0"/>
        <v>7</v>
      </c>
      <c r="B52" s="1">
        <f t="shared" si="1"/>
        <v>146918.13045388742</v>
      </c>
      <c r="C52" s="27">
        <f t="shared" si="2"/>
        <v>759.07700734508501</v>
      </c>
      <c r="D52" s="1">
        <f t="shared" si="3"/>
        <v>146395.15722898862</v>
      </c>
    </row>
    <row r="53" spans="1:5">
      <c r="A53">
        <f t="shared" si="0"/>
        <v>8</v>
      </c>
      <c r="B53" s="1">
        <f t="shared" si="1"/>
        <v>146395.15722898862</v>
      </c>
      <c r="C53" s="27">
        <f t="shared" si="2"/>
        <v>756.37497901644122</v>
      </c>
      <c r="D53" s="1">
        <f t="shared" si="3"/>
        <v>145869.48197576115</v>
      </c>
    </row>
    <row r="54" spans="1:5">
      <c r="A54">
        <f t="shared" si="0"/>
        <v>9</v>
      </c>
      <c r="B54" s="1">
        <f t="shared" si="1"/>
        <v>145869.48197576115</v>
      </c>
      <c r="C54" s="27">
        <f t="shared" si="2"/>
        <v>753.65899020809934</v>
      </c>
      <c r="D54" s="1">
        <f t="shared" si="3"/>
        <v>145341.09073372534</v>
      </c>
    </row>
    <row r="55" spans="1:5">
      <c r="A55">
        <f t="shared" si="0"/>
        <v>10</v>
      </c>
      <c r="B55" s="1">
        <f t="shared" si="1"/>
        <v>145341.09073372534</v>
      </c>
      <c r="C55" s="27">
        <f t="shared" si="2"/>
        <v>750.92896879091427</v>
      </c>
      <c r="D55" s="1">
        <f t="shared" si="3"/>
        <v>144809.96947027236</v>
      </c>
    </row>
    <row r="56" spans="1:5">
      <c r="A56">
        <f t="shared" si="0"/>
        <v>11</v>
      </c>
      <c r="B56" s="1">
        <f t="shared" si="1"/>
        <v>144809.96947027236</v>
      </c>
      <c r="C56" s="27">
        <f t="shared" si="2"/>
        <v>748.18484226307385</v>
      </c>
      <c r="D56" s="1">
        <f t="shared" si="3"/>
        <v>144276.10408029155</v>
      </c>
    </row>
    <row r="57" spans="1:5">
      <c r="A57">
        <f t="shared" si="0"/>
        <v>12</v>
      </c>
      <c r="B57" s="1">
        <f t="shared" si="1"/>
        <v>144276.10408029155</v>
      </c>
      <c r="C57" s="27">
        <f t="shared" si="2"/>
        <v>745.42653774817302</v>
      </c>
      <c r="D57" s="1">
        <f t="shared" si="3"/>
        <v>143739.48038579582</v>
      </c>
      <c r="E57">
        <f>+SUM(C46:C57)</f>
        <v>9124.0831727226123</v>
      </c>
    </row>
    <row r="58" spans="1:5">
      <c r="A58">
        <f t="shared" si="0"/>
        <v>13</v>
      </c>
      <c r="B58" s="1">
        <f t="shared" si="1"/>
        <v>143739.48038579582</v>
      </c>
      <c r="C58" s="27">
        <f t="shared" si="2"/>
        <v>742.65398199327842</v>
      </c>
      <c r="D58" s="1">
        <f t="shared" si="3"/>
        <v>143200.08413554518</v>
      </c>
    </row>
    <row r="59" spans="1:5">
      <c r="A59">
        <f t="shared" si="0"/>
        <v>14</v>
      </c>
      <c r="B59" s="1">
        <f t="shared" si="1"/>
        <v>143200.08413554518</v>
      </c>
      <c r="C59" s="27">
        <f t="shared" si="2"/>
        <v>739.86710136698343</v>
      </c>
      <c r="D59" s="1">
        <f t="shared" si="3"/>
        <v>142657.90100466827</v>
      </c>
    </row>
    <row r="60" spans="1:5">
      <c r="A60">
        <f t="shared" si="0"/>
        <v>15</v>
      </c>
      <c r="B60" s="1">
        <f t="shared" si="1"/>
        <v>142657.90100466827</v>
      </c>
      <c r="C60" s="27">
        <f t="shared" si="2"/>
        <v>737.06582185745276</v>
      </c>
      <c r="D60" s="1">
        <f t="shared" si="3"/>
        <v>142112.91659428182</v>
      </c>
    </row>
    <row r="61" spans="1:5">
      <c r="A61">
        <f t="shared" si="0"/>
        <v>16</v>
      </c>
      <c r="B61" s="1">
        <f t="shared" si="1"/>
        <v>142112.91659428182</v>
      </c>
      <c r="C61" s="27">
        <f t="shared" si="2"/>
        <v>734.25006907045611</v>
      </c>
      <c r="D61" s="1">
        <f t="shared" si="3"/>
        <v>141565.11643110838</v>
      </c>
    </row>
    <row r="62" spans="1:5">
      <c r="A62">
        <f t="shared" si="0"/>
        <v>17</v>
      </c>
      <c r="B62" s="1">
        <f t="shared" si="1"/>
        <v>141565.11643110838</v>
      </c>
      <c r="C62" s="27">
        <f t="shared" si="2"/>
        <v>731.41976822739332</v>
      </c>
      <c r="D62" s="1">
        <f t="shared" si="3"/>
        <v>141014.48596709187</v>
      </c>
    </row>
    <row r="63" spans="1:5">
      <c r="A63">
        <f t="shared" si="0"/>
        <v>18</v>
      </c>
      <c r="B63" s="1">
        <f t="shared" si="1"/>
        <v>141014.48596709187</v>
      </c>
      <c r="C63" s="27">
        <f t="shared" si="2"/>
        <v>728.57484416330794</v>
      </c>
      <c r="D63" s="1">
        <f t="shared" si="3"/>
        <v>140461.01057901129</v>
      </c>
    </row>
    <row r="64" spans="1:5">
      <c r="A64">
        <f t="shared" si="0"/>
        <v>19</v>
      </c>
      <c r="B64" s="1">
        <f t="shared" si="1"/>
        <v>140461.01057901129</v>
      </c>
      <c r="C64" s="27">
        <f t="shared" si="2"/>
        <v>725.71522132489167</v>
      </c>
      <c r="D64" s="1">
        <f t="shared" si="3"/>
        <v>139904.67556809227</v>
      </c>
    </row>
    <row r="65" spans="1:4">
      <c r="A65">
        <f t="shared" si="0"/>
        <v>20</v>
      </c>
      <c r="B65" s="1">
        <f t="shared" si="1"/>
        <v>139904.67556809227</v>
      </c>
      <c r="C65" s="27">
        <f t="shared" si="2"/>
        <v>722.84082376847675</v>
      </c>
      <c r="D65" s="1">
        <f t="shared" si="3"/>
        <v>139345.46615961683</v>
      </c>
    </row>
    <row r="66" spans="1:4">
      <c r="A66">
        <f t="shared" si="0"/>
        <v>21</v>
      </c>
      <c r="B66" s="1">
        <f t="shared" si="1"/>
        <v>139345.46615961683</v>
      </c>
      <c r="C66" s="27">
        <f t="shared" si="2"/>
        <v>719.95157515802032</v>
      </c>
      <c r="D66" s="1">
        <f t="shared" si="3"/>
        <v>138783.36750253095</v>
      </c>
    </row>
    <row r="67" spans="1:4">
      <c r="A67">
        <f t="shared" si="0"/>
        <v>22</v>
      </c>
      <c r="B67" s="1">
        <f t="shared" si="1"/>
        <v>138783.36750253095</v>
      </c>
      <c r="C67" s="27">
        <f t="shared" si="2"/>
        <v>717.04739876307656</v>
      </c>
      <c r="D67" s="1">
        <f t="shared" si="3"/>
        <v>138218.36466905012</v>
      </c>
    </row>
    <row r="68" spans="1:4">
      <c r="A68">
        <f t="shared" si="0"/>
        <v>23</v>
      </c>
      <c r="B68" s="1">
        <f t="shared" si="1"/>
        <v>138218.36466905012</v>
      </c>
      <c r="C68" s="27">
        <f t="shared" si="2"/>
        <v>714.12821745675899</v>
      </c>
      <c r="D68" s="1">
        <f t="shared" si="3"/>
        <v>137650.44265426297</v>
      </c>
    </row>
    <row r="69" spans="1:4">
      <c r="A69">
        <f t="shared" si="0"/>
        <v>24</v>
      </c>
      <c r="B69" s="1">
        <f t="shared" si="1"/>
        <v>137650.44265426297</v>
      </c>
      <c r="C69" s="27">
        <f t="shared" si="2"/>
        <v>711.19395371369194</v>
      </c>
      <c r="D69" s="1">
        <f t="shared" si="3"/>
        <v>137079.58637573276</v>
      </c>
    </row>
    <row r="70" spans="1:4">
      <c r="A70">
        <f t="shared" si="0"/>
        <v>25</v>
      </c>
      <c r="B70" s="1">
        <f t="shared" si="1"/>
        <v>137079.58637573276</v>
      </c>
      <c r="C70" s="27">
        <f t="shared" si="2"/>
        <v>708.24452960795259</v>
      </c>
      <c r="D70" s="1">
        <f t="shared" si="3"/>
        <v>136505.7806730968</v>
      </c>
    </row>
    <row r="71" spans="1:4">
      <c r="A71">
        <f t="shared" si="0"/>
        <v>26</v>
      </c>
      <c r="B71" s="1">
        <f t="shared" si="1"/>
        <v>136505.7806730968</v>
      </c>
      <c r="C71" s="27">
        <f t="shared" si="2"/>
        <v>705.27986681100015</v>
      </c>
      <c r="D71" s="1">
        <f t="shared" si="3"/>
        <v>135929.01030766391</v>
      </c>
    </row>
    <row r="72" spans="1:4">
      <c r="A72">
        <f t="shared" si="0"/>
        <v>27</v>
      </c>
      <c r="B72" s="1">
        <f t="shared" si="1"/>
        <v>135929.01030766391</v>
      </c>
      <c r="C72" s="27">
        <f t="shared" si="2"/>
        <v>702.29988658959689</v>
      </c>
      <c r="D72" s="1">
        <f t="shared" si="3"/>
        <v>135349.25996200962</v>
      </c>
    </row>
    <row r="73" spans="1:4">
      <c r="A73">
        <f t="shared" si="0"/>
        <v>28</v>
      </c>
      <c r="B73" s="1">
        <f t="shared" si="1"/>
        <v>135349.25996200962</v>
      </c>
      <c r="C73" s="27">
        <f t="shared" si="2"/>
        <v>699.30450980371631</v>
      </c>
      <c r="D73" s="1">
        <f t="shared" si="3"/>
        <v>134766.51423956943</v>
      </c>
    </row>
    <row r="74" spans="1:4">
      <c r="A74">
        <f t="shared" si="0"/>
        <v>29</v>
      </c>
      <c r="B74" s="1">
        <f t="shared" si="1"/>
        <v>134766.51423956943</v>
      </c>
      <c r="C74" s="27">
        <f t="shared" si="2"/>
        <v>696.29365690444206</v>
      </c>
      <c r="D74" s="1">
        <f t="shared" si="3"/>
        <v>134180.75766422998</v>
      </c>
    </row>
    <row r="75" spans="1:4">
      <c r="A75">
        <f t="shared" si="0"/>
        <v>30</v>
      </c>
      <c r="B75" s="1">
        <f t="shared" si="1"/>
        <v>134180.75766422998</v>
      </c>
      <c r="C75" s="27">
        <f t="shared" si="2"/>
        <v>693.26724793185485</v>
      </c>
      <c r="D75" s="1">
        <f t="shared" si="3"/>
        <v>133591.97467991794</v>
      </c>
    </row>
    <row r="76" spans="1:4">
      <c r="A76">
        <f t="shared" si="0"/>
        <v>31</v>
      </c>
      <c r="B76" s="1">
        <f t="shared" si="1"/>
        <v>133591.97467991794</v>
      </c>
      <c r="C76" s="27">
        <f t="shared" si="2"/>
        <v>690.22520251290939</v>
      </c>
      <c r="D76" s="1">
        <f t="shared" si="3"/>
        <v>133000.14965018694</v>
      </c>
    </row>
    <row r="77" spans="1:4">
      <c r="A77">
        <f t="shared" si="0"/>
        <v>32</v>
      </c>
      <c r="B77" s="1">
        <f t="shared" si="1"/>
        <v>133000.14965018694</v>
      </c>
      <c r="C77" s="27">
        <f t="shared" si="2"/>
        <v>687.16743985929918</v>
      </c>
      <c r="D77" s="1">
        <f t="shared" si="3"/>
        <v>132405.26685780234</v>
      </c>
    </row>
    <row r="78" spans="1:4">
      <c r="A78">
        <f t="shared" si="0"/>
        <v>33</v>
      </c>
      <c r="B78" s="1">
        <f t="shared" si="1"/>
        <v>132405.26685780234</v>
      </c>
      <c r="C78" s="27">
        <f t="shared" si="2"/>
        <v>684.09387876531207</v>
      </c>
      <c r="D78" s="1">
        <f t="shared" si="3"/>
        <v>131807.31050432374</v>
      </c>
    </row>
    <row r="79" spans="1:4">
      <c r="A79">
        <f t="shared" si="0"/>
        <v>34</v>
      </c>
      <c r="B79" s="1">
        <f t="shared" si="1"/>
        <v>131807.31050432374</v>
      </c>
      <c r="C79" s="27">
        <f t="shared" si="2"/>
        <v>681.00443760567271</v>
      </c>
      <c r="D79" s="1">
        <f t="shared" si="3"/>
        <v>131206.26470968552</v>
      </c>
    </row>
    <row r="80" spans="1:4">
      <c r="A80">
        <f t="shared" si="0"/>
        <v>35</v>
      </c>
      <c r="B80" s="1">
        <f t="shared" si="1"/>
        <v>131206.26470968552</v>
      </c>
      <c r="C80" s="27">
        <f t="shared" si="2"/>
        <v>677.8990343333752</v>
      </c>
      <c r="D80" s="1">
        <f t="shared" si="3"/>
        <v>130602.11351177501</v>
      </c>
    </row>
    <row r="81" spans="1:4">
      <c r="A81">
        <f t="shared" si="0"/>
        <v>36</v>
      </c>
      <c r="B81" s="1">
        <f t="shared" si="1"/>
        <v>130602.11351177501</v>
      </c>
      <c r="C81" s="27">
        <f t="shared" si="2"/>
        <v>674.7775864775042</v>
      </c>
      <c r="D81" s="1">
        <f t="shared" si="3"/>
        <v>129994.84086600863</v>
      </c>
    </row>
    <row r="82" spans="1:4">
      <c r="A82">
        <f t="shared" si="0"/>
        <v>37</v>
      </c>
      <c r="B82" s="1">
        <f t="shared" si="1"/>
        <v>129994.84086600863</v>
      </c>
      <c r="C82" s="27">
        <f t="shared" si="2"/>
        <v>671.64001114104462</v>
      </c>
      <c r="D82" s="1">
        <f t="shared" si="3"/>
        <v>129384.43064490578</v>
      </c>
    </row>
    <row r="83" spans="1:4">
      <c r="A83">
        <f t="shared" si="0"/>
        <v>38</v>
      </c>
      <c r="B83" s="1">
        <f t="shared" si="1"/>
        <v>129384.43064490578</v>
      </c>
      <c r="C83" s="27">
        <f t="shared" si="2"/>
        <v>668.48622499867986</v>
      </c>
      <c r="D83" s="1">
        <f t="shared" si="3"/>
        <v>128770.86663766055</v>
      </c>
    </row>
    <row r="84" spans="1:4">
      <c r="A84">
        <f t="shared" si="0"/>
        <v>39</v>
      </c>
      <c r="B84" s="1">
        <f t="shared" si="1"/>
        <v>128770.86663766055</v>
      </c>
      <c r="C84" s="27">
        <f t="shared" si="2"/>
        <v>665.31614429457954</v>
      </c>
      <c r="D84" s="1">
        <f t="shared" si="3"/>
        <v>128154.13254971124</v>
      </c>
    </row>
    <row r="85" spans="1:4">
      <c r="A85">
        <f t="shared" si="0"/>
        <v>40</v>
      </c>
      <c r="B85" s="1">
        <f t="shared" si="1"/>
        <v>128154.13254971124</v>
      </c>
      <c r="C85" s="27">
        <f t="shared" si="2"/>
        <v>662.12968484017472</v>
      </c>
      <c r="D85" s="1">
        <f t="shared" si="3"/>
        <v>127534.21200230751</v>
      </c>
    </row>
    <row r="86" spans="1:4">
      <c r="A86">
        <f t="shared" si="0"/>
        <v>41</v>
      </c>
      <c r="B86" s="1">
        <f t="shared" si="1"/>
        <v>127534.21200230751</v>
      </c>
      <c r="C86" s="27">
        <f t="shared" si="2"/>
        <v>658.92676201192216</v>
      </c>
      <c r="D86" s="1">
        <f t="shared" si="3"/>
        <v>126911.08853207553</v>
      </c>
    </row>
    <row r="87" spans="1:4">
      <c r="A87">
        <f t="shared" si="0"/>
        <v>42</v>
      </c>
      <c r="B87" s="1">
        <f t="shared" si="1"/>
        <v>126911.08853207553</v>
      </c>
      <c r="C87" s="27">
        <f t="shared" si="2"/>
        <v>655.70729074905694</v>
      </c>
      <c r="D87" s="1">
        <f t="shared" si="3"/>
        <v>126284.74559058069</v>
      </c>
    </row>
    <row r="88" spans="1:4">
      <c r="A88">
        <f t="shared" si="0"/>
        <v>43</v>
      </c>
      <c r="B88" s="1">
        <f t="shared" si="1"/>
        <v>126284.74559058069</v>
      </c>
      <c r="C88" s="27">
        <f t="shared" si="2"/>
        <v>652.47118555133352</v>
      </c>
      <c r="D88" s="1">
        <f t="shared" si="3"/>
        <v>125655.16654388812</v>
      </c>
    </row>
    <row r="89" spans="1:4">
      <c r="A89">
        <f t="shared" si="0"/>
        <v>44</v>
      </c>
      <c r="B89" s="1">
        <f t="shared" si="1"/>
        <v>125655.16654388812</v>
      </c>
      <c r="C89" s="27">
        <f t="shared" si="2"/>
        <v>649.21836047675527</v>
      </c>
      <c r="D89" s="1">
        <f t="shared" si="3"/>
        <v>125022.33467212097</v>
      </c>
    </row>
    <row r="90" spans="1:4">
      <c r="A90">
        <f t="shared" si="0"/>
        <v>45</v>
      </c>
      <c r="B90" s="1">
        <f t="shared" si="1"/>
        <v>125022.33467212097</v>
      </c>
      <c r="C90" s="27">
        <f t="shared" si="2"/>
        <v>645.94872913929169</v>
      </c>
      <c r="D90" s="1">
        <f t="shared" si="3"/>
        <v>124386.23316901636</v>
      </c>
    </row>
    <row r="91" spans="1:4">
      <c r="A91">
        <f t="shared" si="0"/>
        <v>46</v>
      </c>
      <c r="B91" s="1">
        <f t="shared" si="1"/>
        <v>124386.23316901636</v>
      </c>
      <c r="C91" s="27">
        <f t="shared" si="2"/>
        <v>642.66220470658448</v>
      </c>
      <c r="D91" s="1">
        <f t="shared" si="3"/>
        <v>123746.84514147905</v>
      </c>
    </row>
    <row r="92" spans="1:4">
      <c r="A92">
        <f t="shared" si="0"/>
        <v>47</v>
      </c>
      <c r="B92" s="1">
        <f t="shared" si="1"/>
        <v>123746.84514147905</v>
      </c>
      <c r="C92" s="27">
        <f t="shared" si="2"/>
        <v>639.35869989764171</v>
      </c>
      <c r="D92" s="1">
        <f t="shared" si="3"/>
        <v>123104.15360913279</v>
      </c>
    </row>
    <row r="93" spans="1:4">
      <c r="A93">
        <f t="shared" si="0"/>
        <v>48</v>
      </c>
      <c r="B93" s="1">
        <f t="shared" si="1"/>
        <v>123104.15360913279</v>
      </c>
      <c r="C93" s="27">
        <f t="shared" si="2"/>
        <v>636.03812698051945</v>
      </c>
      <c r="D93" s="1">
        <f t="shared" si="3"/>
        <v>122458.14150386941</v>
      </c>
    </row>
    <row r="94" spans="1:4">
      <c r="A94">
        <f t="shared" si="0"/>
        <v>49</v>
      </c>
      <c r="B94" s="1">
        <f t="shared" si="1"/>
        <v>122458.14150386941</v>
      </c>
      <c r="C94" s="27">
        <f t="shared" si="2"/>
        <v>632.70039776999192</v>
      </c>
      <c r="D94" s="1">
        <f t="shared" si="3"/>
        <v>121808.7916693955</v>
      </c>
    </row>
    <row r="95" spans="1:4">
      <c r="A95">
        <f t="shared" si="0"/>
        <v>50</v>
      </c>
      <c r="B95" s="1">
        <f t="shared" si="1"/>
        <v>121808.7916693955</v>
      </c>
      <c r="C95" s="27">
        <f t="shared" si="2"/>
        <v>629.34542362521006</v>
      </c>
      <c r="D95" s="1">
        <f t="shared" si="3"/>
        <v>121156.08686077682</v>
      </c>
    </row>
    <row r="96" spans="1:4">
      <c r="A96">
        <f t="shared" si="0"/>
        <v>51</v>
      </c>
      <c r="B96" s="1">
        <f t="shared" si="1"/>
        <v>121156.08686077682</v>
      </c>
      <c r="C96" s="27">
        <f t="shared" si="2"/>
        <v>625.97311544734691</v>
      </c>
      <c r="D96" s="1">
        <f t="shared" si="3"/>
        <v>120500.00974398026</v>
      </c>
    </row>
    <row r="97" spans="1:4">
      <c r="A97">
        <f t="shared" si="0"/>
        <v>52</v>
      </c>
      <c r="B97" s="1">
        <f t="shared" si="1"/>
        <v>120500.00974398026</v>
      </c>
      <c r="C97" s="27">
        <f t="shared" si="2"/>
        <v>622.58338367723138</v>
      </c>
      <c r="D97" s="1">
        <f t="shared" si="3"/>
        <v>119840.5428954136</v>
      </c>
    </row>
    <row r="98" spans="1:4">
      <c r="A98">
        <f t="shared" si="0"/>
        <v>53</v>
      </c>
      <c r="B98" s="1">
        <f t="shared" si="1"/>
        <v>119840.5428954136</v>
      </c>
      <c r="C98" s="27">
        <f t="shared" si="2"/>
        <v>619.17613829297022</v>
      </c>
      <c r="D98" s="1">
        <f t="shared" si="3"/>
        <v>119177.66880146267</v>
      </c>
    </row>
    <row r="99" spans="1:4">
      <c r="A99">
        <f t="shared" si="0"/>
        <v>54</v>
      </c>
      <c r="B99" s="1">
        <f t="shared" si="1"/>
        <v>119177.66880146267</v>
      </c>
      <c r="C99" s="27">
        <f t="shared" si="2"/>
        <v>615.7512888075571</v>
      </c>
      <c r="D99" s="1">
        <f t="shared" si="3"/>
        <v>118511.36985802633</v>
      </c>
    </row>
    <row r="100" spans="1:4">
      <c r="A100">
        <f t="shared" si="0"/>
        <v>55</v>
      </c>
      <c r="B100" s="1">
        <f t="shared" si="1"/>
        <v>118511.36985802633</v>
      </c>
      <c r="C100" s="27">
        <f t="shared" si="2"/>
        <v>612.30874426646938</v>
      </c>
      <c r="D100" s="1">
        <f t="shared" si="3"/>
        <v>117841.6283700489</v>
      </c>
    </row>
    <row r="101" spans="1:4">
      <c r="A101">
        <f t="shared" si="0"/>
        <v>56</v>
      </c>
      <c r="B101" s="1">
        <f t="shared" si="1"/>
        <v>117841.6283700489</v>
      </c>
      <c r="C101" s="27">
        <f t="shared" si="2"/>
        <v>608.84841324525269</v>
      </c>
      <c r="D101" s="1">
        <f t="shared" si="3"/>
        <v>117168.42655105026</v>
      </c>
    </row>
    <row r="102" spans="1:4">
      <c r="A102">
        <f t="shared" si="0"/>
        <v>57</v>
      </c>
      <c r="B102" s="1">
        <f t="shared" si="1"/>
        <v>117168.42655105026</v>
      </c>
      <c r="C102" s="27">
        <f t="shared" si="2"/>
        <v>605.37020384709297</v>
      </c>
      <c r="D102" s="1">
        <f t="shared" si="3"/>
        <v>116491.74652265346</v>
      </c>
    </row>
    <row r="103" spans="1:4">
      <c r="A103">
        <f t="shared" si="0"/>
        <v>58</v>
      </c>
      <c r="B103" s="1">
        <f t="shared" si="1"/>
        <v>116491.74652265346</v>
      </c>
      <c r="C103" s="27">
        <f t="shared" si="2"/>
        <v>601.87402370037614</v>
      </c>
      <c r="D103" s="1">
        <f t="shared" si="3"/>
        <v>115811.57031410994</v>
      </c>
    </row>
    <row r="104" spans="1:4">
      <c r="A104">
        <f t="shared" si="0"/>
        <v>59</v>
      </c>
      <c r="B104" s="1">
        <f t="shared" si="1"/>
        <v>115811.57031410994</v>
      </c>
      <c r="C104" s="27">
        <f t="shared" si="2"/>
        <v>598.35977995623466</v>
      </c>
      <c r="D104" s="1">
        <f t="shared" si="3"/>
        <v>115127.87986182228</v>
      </c>
    </row>
    <row r="105" spans="1:4">
      <c r="A105">
        <f t="shared" si="0"/>
        <v>60</v>
      </c>
      <c r="B105" s="1">
        <f t="shared" si="1"/>
        <v>115127.87986182228</v>
      </c>
      <c r="C105" s="27">
        <f t="shared" si="2"/>
        <v>594.82737928608174</v>
      </c>
      <c r="D105" s="1">
        <f t="shared" si="3"/>
        <v>114440.65700886447</v>
      </c>
    </row>
    <row r="106" spans="1:4">
      <c r="A106">
        <f t="shared" si="0"/>
        <v>61</v>
      </c>
      <c r="B106" s="1">
        <f t="shared" si="1"/>
        <v>114440.65700886447</v>
      </c>
      <c r="C106" s="27">
        <f t="shared" si="2"/>
        <v>591.27672787913309</v>
      </c>
      <c r="D106" s="1">
        <f t="shared" si="3"/>
        <v>113749.8835044997</v>
      </c>
    </row>
    <row r="107" spans="1:4">
      <c r="A107">
        <f t="shared" si="0"/>
        <v>62</v>
      </c>
      <c r="B107" s="1">
        <f t="shared" si="1"/>
        <v>113749.8835044997</v>
      </c>
      <c r="C107" s="27">
        <f t="shared" si="2"/>
        <v>587.70773143991505</v>
      </c>
      <c r="D107" s="1">
        <f t="shared" si="3"/>
        <v>113055.54100369572</v>
      </c>
    </row>
    <row r="108" spans="1:4">
      <c r="A108">
        <f t="shared" si="0"/>
        <v>63</v>
      </c>
      <c r="B108" s="1">
        <f t="shared" si="1"/>
        <v>113055.54100369572</v>
      </c>
      <c r="C108" s="27">
        <f t="shared" si="2"/>
        <v>584.12029518576117</v>
      </c>
      <c r="D108" s="1">
        <f t="shared" si="3"/>
        <v>112357.61106663758</v>
      </c>
    </row>
    <row r="109" spans="1:4">
      <c r="A109">
        <f t="shared" si="0"/>
        <v>64</v>
      </c>
      <c r="B109" s="1">
        <f t="shared" si="1"/>
        <v>112357.61106663758</v>
      </c>
      <c r="C109" s="27">
        <f t="shared" si="2"/>
        <v>580.51432384429415</v>
      </c>
      <c r="D109" s="1">
        <f t="shared" si="3"/>
        <v>111656.07515823797</v>
      </c>
    </row>
    <row r="110" spans="1:4">
      <c r="A110">
        <f t="shared" si="0"/>
        <v>65</v>
      </c>
      <c r="B110" s="1">
        <f t="shared" si="1"/>
        <v>111656.07515823797</v>
      </c>
      <c r="C110" s="27">
        <f t="shared" si="2"/>
        <v>576.88972165089615</v>
      </c>
      <c r="D110" s="1">
        <f t="shared" si="3"/>
        <v>110950.91464764497</v>
      </c>
    </row>
    <row r="111" spans="1:4">
      <c r="A111">
        <f t="shared" si="0"/>
        <v>66</v>
      </c>
      <c r="B111" s="1">
        <f t="shared" si="1"/>
        <v>110950.91464764497</v>
      </c>
      <c r="C111" s="27">
        <f t="shared" si="2"/>
        <v>573.24639234616563</v>
      </c>
      <c r="D111" s="1">
        <f t="shared" si="3"/>
        <v>110242.11080774723</v>
      </c>
    </row>
    <row r="112" spans="1:4">
      <c r="A112">
        <f t="shared" ref="A112:A175" si="4">1+A111</f>
        <v>67</v>
      </c>
      <c r="B112" s="1">
        <f t="shared" ref="B112:B175" si="5">+D111</f>
        <v>110242.11080774723</v>
      </c>
      <c r="C112" s="27">
        <f t="shared" ref="C112:C175" si="6">+B112*$B$43</f>
        <v>569.58423917336074</v>
      </c>
      <c r="D112" s="1">
        <f t="shared" ref="D112:D175" si="7">+B112+C112-$B$42</f>
        <v>109529.64481467669</v>
      </c>
    </row>
    <row r="113" spans="1:4">
      <c r="A113">
        <f t="shared" si="4"/>
        <v>68</v>
      </c>
      <c r="B113" s="1">
        <f t="shared" si="5"/>
        <v>109529.64481467669</v>
      </c>
      <c r="C113" s="27">
        <f t="shared" si="6"/>
        <v>565.90316487582959</v>
      </c>
      <c r="D113" s="1">
        <f t="shared" si="7"/>
        <v>108813.49774730862</v>
      </c>
    </row>
    <row r="114" spans="1:4">
      <c r="A114">
        <f t="shared" si="4"/>
        <v>69</v>
      </c>
      <c r="B114" s="1">
        <f t="shared" si="5"/>
        <v>108813.49774730862</v>
      </c>
      <c r="C114" s="27">
        <f t="shared" si="6"/>
        <v>562.20307169442788</v>
      </c>
      <c r="D114" s="1">
        <f t="shared" si="7"/>
        <v>108093.65058675915</v>
      </c>
    </row>
    <row r="115" spans="1:4">
      <c r="A115">
        <f t="shared" si="4"/>
        <v>70</v>
      </c>
      <c r="B115" s="1">
        <f t="shared" si="5"/>
        <v>108093.65058675915</v>
      </c>
      <c r="C115" s="27">
        <f t="shared" si="6"/>
        <v>558.48386136492229</v>
      </c>
      <c r="D115" s="1">
        <f t="shared" si="7"/>
        <v>107370.08421588017</v>
      </c>
    </row>
    <row r="116" spans="1:4">
      <c r="A116">
        <f t="shared" si="4"/>
        <v>71</v>
      </c>
      <c r="B116" s="1">
        <f t="shared" si="5"/>
        <v>107370.08421588017</v>
      </c>
      <c r="C116" s="27">
        <f t="shared" si="6"/>
        <v>554.74543511538081</v>
      </c>
      <c r="D116" s="1">
        <f t="shared" si="7"/>
        <v>106642.77941875166</v>
      </c>
    </row>
    <row r="117" spans="1:4">
      <c r="A117">
        <f t="shared" si="4"/>
        <v>72</v>
      </c>
      <c r="B117" s="1">
        <f t="shared" si="5"/>
        <v>106642.77941875166</v>
      </c>
      <c r="C117" s="27">
        <f t="shared" si="6"/>
        <v>550.9876936635502</v>
      </c>
      <c r="D117" s="1">
        <f t="shared" si="7"/>
        <v>105911.71688017131</v>
      </c>
    </row>
    <row r="118" spans="1:4">
      <c r="A118">
        <f t="shared" si="4"/>
        <v>73</v>
      </c>
      <c r="B118" s="1">
        <f t="shared" si="5"/>
        <v>105911.71688017131</v>
      </c>
      <c r="C118" s="27">
        <f t="shared" si="6"/>
        <v>547.21053721421845</v>
      </c>
      <c r="D118" s="1">
        <f t="shared" si="7"/>
        <v>105176.87718514164</v>
      </c>
    </row>
    <row r="119" spans="1:4">
      <c r="A119">
        <f t="shared" si="4"/>
        <v>74</v>
      </c>
      <c r="B119" s="1">
        <f t="shared" si="5"/>
        <v>105176.87718514164</v>
      </c>
      <c r="C119" s="27">
        <f t="shared" si="6"/>
        <v>543.41386545656508</v>
      </c>
      <c r="D119" s="1">
        <f t="shared" si="7"/>
        <v>104438.2408183543</v>
      </c>
    </row>
    <row r="120" spans="1:4">
      <c r="A120">
        <f t="shared" si="4"/>
        <v>75</v>
      </c>
      <c r="B120" s="1">
        <f t="shared" si="5"/>
        <v>104438.2408183543</v>
      </c>
      <c r="C120" s="27">
        <f t="shared" si="6"/>
        <v>539.59757756149725</v>
      </c>
      <c r="D120" s="1">
        <f t="shared" si="7"/>
        <v>103695.7881636719</v>
      </c>
    </row>
    <row r="121" spans="1:4">
      <c r="A121">
        <f t="shared" si="4"/>
        <v>76</v>
      </c>
      <c r="B121" s="1">
        <f t="shared" si="5"/>
        <v>103695.7881636719</v>
      </c>
      <c r="C121" s="27">
        <f t="shared" si="6"/>
        <v>535.76157217897151</v>
      </c>
      <c r="D121" s="1">
        <f t="shared" si="7"/>
        <v>102949.49950360697</v>
      </c>
    </row>
    <row r="122" spans="1:4">
      <c r="A122">
        <f t="shared" si="4"/>
        <v>77</v>
      </c>
      <c r="B122" s="1">
        <f t="shared" si="5"/>
        <v>102949.49950360697</v>
      </c>
      <c r="C122" s="27">
        <f t="shared" si="6"/>
        <v>531.90574743530271</v>
      </c>
      <c r="D122" s="1">
        <f t="shared" si="7"/>
        <v>102199.35501879838</v>
      </c>
    </row>
    <row r="123" spans="1:4">
      <c r="A123">
        <f t="shared" si="4"/>
        <v>78</v>
      </c>
      <c r="B123" s="1">
        <f t="shared" si="5"/>
        <v>102199.35501879838</v>
      </c>
      <c r="C123" s="27">
        <f t="shared" si="6"/>
        <v>528.0300009304583</v>
      </c>
      <c r="D123" s="1">
        <f t="shared" si="7"/>
        <v>101445.33478748494</v>
      </c>
    </row>
    <row r="124" spans="1:4">
      <c r="A124">
        <f t="shared" si="4"/>
        <v>79</v>
      </c>
      <c r="B124" s="1">
        <f t="shared" si="5"/>
        <v>101445.33478748494</v>
      </c>
      <c r="C124" s="27">
        <f t="shared" si="6"/>
        <v>524.13422973533886</v>
      </c>
      <c r="D124" s="1">
        <f t="shared" si="7"/>
        <v>100687.41878497638</v>
      </c>
    </row>
    <row r="125" spans="1:4">
      <c r="A125">
        <f t="shared" si="4"/>
        <v>80</v>
      </c>
      <c r="B125" s="1">
        <f t="shared" si="5"/>
        <v>100687.41878497638</v>
      </c>
      <c r="C125" s="27">
        <f t="shared" si="6"/>
        <v>520.2183303890447</v>
      </c>
      <c r="D125" s="1">
        <f t="shared" si="7"/>
        <v>99925.586883121534</v>
      </c>
    </row>
    <row r="126" spans="1:4">
      <c r="A126">
        <f t="shared" si="4"/>
        <v>81</v>
      </c>
      <c r="B126" s="1">
        <f t="shared" si="5"/>
        <v>99925.586883121534</v>
      </c>
      <c r="C126" s="27">
        <f t="shared" si="6"/>
        <v>516.28219889612797</v>
      </c>
      <c r="D126" s="1">
        <f t="shared" si="7"/>
        <v>99159.818849773757</v>
      </c>
    </row>
    <row r="127" spans="1:4">
      <c r="A127">
        <f t="shared" si="4"/>
        <v>82</v>
      </c>
      <c r="B127" s="1">
        <f t="shared" si="5"/>
        <v>99159.818849773757</v>
      </c>
      <c r="C127" s="27">
        <f t="shared" si="6"/>
        <v>512.32573072383104</v>
      </c>
      <c r="D127" s="1">
        <f t="shared" si="7"/>
        <v>98390.094348253697</v>
      </c>
    </row>
    <row r="128" spans="1:4">
      <c r="A128">
        <f t="shared" si="4"/>
        <v>83</v>
      </c>
      <c r="B128" s="1">
        <f t="shared" si="5"/>
        <v>98390.094348253697</v>
      </c>
      <c r="C128" s="27">
        <f t="shared" si="6"/>
        <v>508.34882079931077</v>
      </c>
      <c r="D128" s="1">
        <f t="shared" si="7"/>
        <v>97616.392936809105</v>
      </c>
    </row>
    <row r="129" spans="1:4">
      <c r="A129">
        <f t="shared" si="4"/>
        <v>84</v>
      </c>
      <c r="B129" s="1">
        <f t="shared" si="5"/>
        <v>97616.392936809105</v>
      </c>
      <c r="C129" s="27">
        <f t="shared" si="6"/>
        <v>504.35136350684706</v>
      </c>
      <c r="D129" s="1">
        <f t="shared" si="7"/>
        <v>96838.694068072058</v>
      </c>
    </row>
    <row r="130" spans="1:4">
      <c r="A130">
        <f t="shared" si="4"/>
        <v>85</v>
      </c>
      <c r="B130" s="1">
        <f t="shared" si="5"/>
        <v>96838.694068072058</v>
      </c>
      <c r="C130" s="27">
        <f t="shared" si="6"/>
        <v>500.33325268503899</v>
      </c>
      <c r="D130" s="1">
        <f t="shared" si="7"/>
        <v>96056.977088513202</v>
      </c>
    </row>
    <row r="131" spans="1:4">
      <c r="A131">
        <f t="shared" si="4"/>
        <v>86</v>
      </c>
      <c r="B131" s="1">
        <f t="shared" si="5"/>
        <v>96056.977088513202</v>
      </c>
      <c r="C131" s="27">
        <f t="shared" si="6"/>
        <v>496.29438162398486</v>
      </c>
      <c r="D131" s="1">
        <f t="shared" si="7"/>
        <v>95271.221237893289</v>
      </c>
    </row>
    <row r="132" spans="1:4">
      <c r="A132">
        <f t="shared" si="4"/>
        <v>87</v>
      </c>
      <c r="B132" s="1">
        <f t="shared" si="5"/>
        <v>95271.221237893289</v>
      </c>
      <c r="C132" s="27">
        <f t="shared" si="6"/>
        <v>492.23464306244864</v>
      </c>
      <c r="D132" s="1">
        <f t="shared" si="7"/>
        <v>94481.405648711836</v>
      </c>
    </row>
    <row r="133" spans="1:4">
      <c r="A133">
        <f t="shared" si="4"/>
        <v>88</v>
      </c>
      <c r="B133" s="1">
        <f t="shared" si="5"/>
        <v>94481.405648711836</v>
      </c>
      <c r="C133" s="27">
        <f t="shared" si="6"/>
        <v>488.15392918501112</v>
      </c>
      <c r="D133" s="1">
        <f t="shared" si="7"/>
        <v>93687.509345652943</v>
      </c>
    </row>
    <row r="134" spans="1:4">
      <c r="A134">
        <f t="shared" si="4"/>
        <v>89</v>
      </c>
      <c r="B134" s="1">
        <f t="shared" si="5"/>
        <v>93687.509345652943</v>
      </c>
      <c r="C134" s="27">
        <f t="shared" si="6"/>
        <v>484.05213161920688</v>
      </c>
      <c r="D134" s="1">
        <f t="shared" si="7"/>
        <v>92889.511245028247</v>
      </c>
    </row>
    <row r="135" spans="1:4">
      <c r="A135">
        <f t="shared" si="4"/>
        <v>90</v>
      </c>
      <c r="B135" s="1">
        <f t="shared" si="5"/>
        <v>92889.511245028247</v>
      </c>
      <c r="C135" s="27">
        <f t="shared" si="6"/>
        <v>479.92914143264596</v>
      </c>
      <c r="D135" s="1">
        <f t="shared" si="7"/>
        <v>92087.390154216992</v>
      </c>
    </row>
    <row r="136" spans="1:4">
      <c r="A136">
        <f t="shared" si="4"/>
        <v>91</v>
      </c>
      <c r="B136" s="1">
        <f t="shared" si="5"/>
        <v>92087.390154216992</v>
      </c>
      <c r="C136" s="27">
        <f t="shared" si="6"/>
        <v>475.78484913012113</v>
      </c>
      <c r="D136" s="1">
        <f t="shared" si="7"/>
        <v>91281.124771103219</v>
      </c>
    </row>
    <row r="137" spans="1:4">
      <c r="A137">
        <f t="shared" si="4"/>
        <v>92</v>
      </c>
      <c r="B137" s="1">
        <f t="shared" si="5"/>
        <v>91281.124771103219</v>
      </c>
      <c r="C137" s="27">
        <f t="shared" si="6"/>
        <v>471.61914465069998</v>
      </c>
      <c r="D137" s="1">
        <f t="shared" si="7"/>
        <v>90470.69368351002</v>
      </c>
    </row>
    <row r="138" spans="1:4">
      <c r="A138">
        <f t="shared" si="4"/>
        <v>93</v>
      </c>
      <c r="B138" s="1">
        <f t="shared" si="5"/>
        <v>90470.69368351002</v>
      </c>
      <c r="C138" s="27">
        <f t="shared" si="6"/>
        <v>467.43191736480179</v>
      </c>
      <c r="D138" s="1">
        <f t="shared" si="7"/>
        <v>89656.075368630918</v>
      </c>
    </row>
    <row r="139" spans="1:4">
      <c r="A139">
        <f t="shared" si="4"/>
        <v>94</v>
      </c>
      <c r="B139" s="1">
        <f t="shared" si="5"/>
        <v>89656.075368630918</v>
      </c>
      <c r="C139" s="27">
        <f t="shared" si="6"/>
        <v>463.22305607125975</v>
      </c>
      <c r="D139" s="1">
        <f t="shared" si="7"/>
        <v>88837.248192458283</v>
      </c>
    </row>
    <row r="140" spans="1:4">
      <c r="A140">
        <f t="shared" si="4"/>
        <v>95</v>
      </c>
      <c r="B140" s="1">
        <f t="shared" si="5"/>
        <v>88837.248192458283</v>
      </c>
      <c r="C140" s="27">
        <f t="shared" si="6"/>
        <v>458.99244899436781</v>
      </c>
      <c r="D140" s="1">
        <f t="shared" si="7"/>
        <v>88014.19040920875</v>
      </c>
    </row>
    <row r="141" spans="1:4">
      <c r="A141">
        <f t="shared" si="4"/>
        <v>96</v>
      </c>
      <c r="B141" s="1">
        <f t="shared" si="5"/>
        <v>88014.19040920875</v>
      </c>
      <c r="C141" s="27">
        <f t="shared" si="6"/>
        <v>454.73998378091187</v>
      </c>
      <c r="D141" s="1">
        <f t="shared" si="7"/>
        <v>87186.880160745757</v>
      </c>
    </row>
    <row r="142" spans="1:4">
      <c r="A142">
        <f t="shared" si="4"/>
        <v>97</v>
      </c>
      <c r="B142" s="1">
        <f t="shared" si="5"/>
        <v>87186.880160745757</v>
      </c>
      <c r="C142" s="27">
        <f t="shared" si="6"/>
        <v>450.46554749718644</v>
      </c>
      <c r="D142" s="1">
        <f t="shared" si="7"/>
        <v>86355.295475999039</v>
      </c>
    </row>
    <row r="143" spans="1:4">
      <c r="A143">
        <f t="shared" si="4"/>
        <v>98</v>
      </c>
      <c r="B143" s="1">
        <f t="shared" si="5"/>
        <v>86355.295475999039</v>
      </c>
      <c r="C143" s="27">
        <f t="shared" si="6"/>
        <v>446.16902662599506</v>
      </c>
      <c r="D143" s="1">
        <f t="shared" si="7"/>
        <v>85519.414270381138</v>
      </c>
    </row>
    <row r="144" spans="1:4">
      <c r="A144">
        <f t="shared" si="4"/>
        <v>99</v>
      </c>
      <c r="B144" s="1">
        <f t="shared" si="5"/>
        <v>85519.414270381138</v>
      </c>
      <c r="C144" s="27">
        <f t="shared" si="6"/>
        <v>441.85030706363585</v>
      </c>
      <c r="D144" s="1">
        <f t="shared" si="7"/>
        <v>84679.214345200875</v>
      </c>
    </row>
    <row r="145" spans="1:4">
      <c r="A145">
        <f t="shared" si="4"/>
        <v>100</v>
      </c>
      <c r="B145" s="1">
        <f t="shared" si="5"/>
        <v>84679.214345200875</v>
      </c>
      <c r="C145" s="27">
        <f t="shared" si="6"/>
        <v>437.50927411687121</v>
      </c>
      <c r="D145" s="1">
        <f t="shared" si="7"/>
        <v>83834.673387073854</v>
      </c>
    </row>
    <row r="146" spans="1:4">
      <c r="A146">
        <f t="shared" si="4"/>
        <v>101</v>
      </c>
      <c r="B146" s="1">
        <f t="shared" si="5"/>
        <v>83834.673387073854</v>
      </c>
      <c r="C146" s="27">
        <f t="shared" si="6"/>
        <v>433.14581249988157</v>
      </c>
      <c r="D146" s="1">
        <f t="shared" si="7"/>
        <v>82985.76896732983</v>
      </c>
    </row>
    <row r="147" spans="1:4">
      <c r="A147">
        <f t="shared" si="4"/>
        <v>102</v>
      </c>
      <c r="B147" s="1">
        <f t="shared" si="5"/>
        <v>82985.76896732983</v>
      </c>
      <c r="C147" s="27">
        <f t="shared" si="6"/>
        <v>428.75980633120412</v>
      </c>
      <c r="D147" s="1">
        <f t="shared" si="7"/>
        <v>82132.478541417135</v>
      </c>
    </row>
    <row r="148" spans="1:4">
      <c r="A148">
        <f t="shared" si="4"/>
        <v>103</v>
      </c>
      <c r="B148" s="1">
        <f t="shared" si="5"/>
        <v>82132.478541417135</v>
      </c>
      <c r="C148" s="27">
        <f t="shared" si="6"/>
        <v>424.35113913065521</v>
      </c>
      <c r="D148" s="1">
        <f t="shared" si="7"/>
        <v>81274.779448303889</v>
      </c>
    </row>
    <row r="149" spans="1:4">
      <c r="A149">
        <f t="shared" si="4"/>
        <v>104</v>
      </c>
      <c r="B149" s="1">
        <f t="shared" si="5"/>
        <v>81274.779448303889</v>
      </c>
      <c r="C149" s="27">
        <f t="shared" si="6"/>
        <v>419.91969381623676</v>
      </c>
      <c r="D149" s="1">
        <f t="shared" si="7"/>
        <v>80412.648909876225</v>
      </c>
    </row>
    <row r="150" spans="1:4">
      <c r="A150">
        <f t="shared" si="4"/>
        <v>105</v>
      </c>
      <c r="B150" s="1">
        <f t="shared" si="5"/>
        <v>80412.648909876225</v>
      </c>
      <c r="C150" s="27">
        <f t="shared" si="6"/>
        <v>415.46535270102714</v>
      </c>
      <c r="D150" s="1">
        <f t="shared" si="7"/>
        <v>79546.064030333349</v>
      </c>
    </row>
    <row r="151" spans="1:4">
      <c r="A151">
        <f t="shared" si="4"/>
        <v>106</v>
      </c>
      <c r="B151" s="1">
        <f t="shared" si="5"/>
        <v>79546.064030333349</v>
      </c>
      <c r="C151" s="27">
        <f t="shared" si="6"/>
        <v>410.98799749005565</v>
      </c>
      <c r="D151" s="1">
        <f t="shared" si="7"/>
        <v>78675.001795579505</v>
      </c>
    </row>
    <row r="152" spans="1:4">
      <c r="A152">
        <f t="shared" si="4"/>
        <v>107</v>
      </c>
      <c r="B152" s="1">
        <f t="shared" si="5"/>
        <v>78675.001795579505</v>
      </c>
      <c r="C152" s="27">
        <f t="shared" si="6"/>
        <v>406.48750927716077</v>
      </c>
      <c r="D152" s="1">
        <f t="shared" si="7"/>
        <v>77799.43907261276</v>
      </c>
    </row>
    <row r="153" spans="1:4">
      <c r="A153">
        <f t="shared" si="4"/>
        <v>108</v>
      </c>
      <c r="B153" s="1">
        <f t="shared" si="5"/>
        <v>77799.43907261276</v>
      </c>
      <c r="C153" s="27">
        <f t="shared" si="6"/>
        <v>401.96376854183256</v>
      </c>
      <c r="D153" s="1">
        <f t="shared" si="7"/>
        <v>76919.352608910689</v>
      </c>
    </row>
    <row r="154" spans="1:4">
      <c r="A154">
        <f t="shared" si="4"/>
        <v>109</v>
      </c>
      <c r="B154" s="1">
        <f t="shared" si="5"/>
        <v>76919.352608910689</v>
      </c>
      <c r="C154" s="27">
        <f t="shared" si="6"/>
        <v>397.41665514603858</v>
      </c>
      <c r="D154" s="1">
        <f t="shared" si="7"/>
        <v>76034.719031812827</v>
      </c>
    </row>
    <row r="155" spans="1:4">
      <c r="A155">
        <f t="shared" si="4"/>
        <v>110</v>
      </c>
      <c r="B155" s="1">
        <f t="shared" si="5"/>
        <v>76034.719031812827</v>
      </c>
      <c r="C155" s="27">
        <f t="shared" si="6"/>
        <v>392.84604833103293</v>
      </c>
      <c r="D155" s="1">
        <f t="shared" si="7"/>
        <v>75145.514847899962</v>
      </c>
    </row>
    <row r="156" spans="1:4">
      <c r="A156">
        <f t="shared" si="4"/>
        <v>111</v>
      </c>
      <c r="B156" s="1">
        <f t="shared" si="5"/>
        <v>75145.514847899962</v>
      </c>
      <c r="C156" s="27">
        <f t="shared" si="6"/>
        <v>388.25182671414979</v>
      </c>
      <c r="D156" s="1">
        <f t="shared" si="7"/>
        <v>74251.71644237022</v>
      </c>
    </row>
    <row r="157" spans="1:4">
      <c r="A157">
        <f t="shared" si="4"/>
        <v>112</v>
      </c>
      <c r="B157" s="1">
        <f t="shared" si="5"/>
        <v>74251.71644237022</v>
      </c>
      <c r="C157" s="27">
        <f t="shared" si="6"/>
        <v>383.63386828557947</v>
      </c>
      <c r="D157" s="1">
        <f t="shared" si="7"/>
        <v>73353.300078411907</v>
      </c>
    </row>
    <row r="158" spans="1:4">
      <c r="A158">
        <f t="shared" si="4"/>
        <v>113</v>
      </c>
      <c r="B158" s="1">
        <f t="shared" si="5"/>
        <v>73353.300078411907</v>
      </c>
      <c r="C158" s="27">
        <f t="shared" si="6"/>
        <v>378.99205040512817</v>
      </c>
      <c r="D158" s="1">
        <f t="shared" si="7"/>
        <v>72450.241896573134</v>
      </c>
    </row>
    <row r="159" spans="1:4">
      <c r="A159">
        <f t="shared" si="4"/>
        <v>114</v>
      </c>
      <c r="B159" s="1">
        <f t="shared" si="5"/>
        <v>72450.241896573134</v>
      </c>
      <c r="C159" s="27">
        <f t="shared" si="6"/>
        <v>374.32624979896121</v>
      </c>
      <c r="D159" s="1">
        <f t="shared" si="7"/>
        <v>71542.517914128199</v>
      </c>
    </row>
    <row r="160" spans="1:4">
      <c r="A160">
        <f t="shared" si="4"/>
        <v>115</v>
      </c>
      <c r="B160" s="1">
        <f t="shared" si="5"/>
        <v>71542.517914128199</v>
      </c>
      <c r="C160" s="27">
        <f t="shared" si="6"/>
        <v>369.636342556329</v>
      </c>
      <c r="D160" s="1">
        <f t="shared" si="7"/>
        <v>70630.104024440632</v>
      </c>
    </row>
    <row r="161" spans="1:4">
      <c r="A161">
        <f t="shared" si="4"/>
        <v>116</v>
      </c>
      <c r="B161" s="1">
        <f t="shared" si="5"/>
        <v>70630.104024440632</v>
      </c>
      <c r="C161" s="27">
        <f t="shared" si="6"/>
        <v>364.9222041262766</v>
      </c>
      <c r="D161" s="1">
        <f t="shared" si="7"/>
        <v>69712.975996323017</v>
      </c>
    </row>
    <row r="162" spans="1:4">
      <c r="A162">
        <f t="shared" si="4"/>
        <v>117</v>
      </c>
      <c r="B162" s="1">
        <f t="shared" si="5"/>
        <v>69712.975996323017</v>
      </c>
      <c r="C162" s="27">
        <f t="shared" si="6"/>
        <v>360.1837093143356</v>
      </c>
      <c r="D162" s="1">
        <f t="shared" si="7"/>
        <v>68791.109473393459</v>
      </c>
    </row>
    <row r="163" spans="1:4">
      <c r="A163">
        <f t="shared" si="4"/>
        <v>118</v>
      </c>
      <c r="B163" s="1">
        <f t="shared" si="5"/>
        <v>68791.109473393459</v>
      </c>
      <c r="C163" s="27">
        <f t="shared" si="6"/>
        <v>355.42073227919951</v>
      </c>
      <c r="D163" s="1">
        <f t="shared" si="7"/>
        <v>67864.479973428766</v>
      </c>
    </row>
    <row r="164" spans="1:4">
      <c r="A164">
        <f t="shared" si="4"/>
        <v>119</v>
      </c>
      <c r="B164" s="1">
        <f t="shared" si="5"/>
        <v>67864.479973428766</v>
      </c>
      <c r="C164" s="27">
        <f t="shared" si="6"/>
        <v>350.63314652938197</v>
      </c>
      <c r="D164" s="1">
        <f t="shared" si="7"/>
        <v>66933.062887714244</v>
      </c>
    </row>
    <row r="165" spans="1:4">
      <c r="A165">
        <f t="shared" si="4"/>
        <v>120</v>
      </c>
      <c r="B165" s="1">
        <f t="shared" si="5"/>
        <v>66933.062887714244</v>
      </c>
      <c r="C165" s="27">
        <f t="shared" si="6"/>
        <v>345.82082491985693</v>
      </c>
      <c r="D165" s="1">
        <f t="shared" si="7"/>
        <v>65996.833480390196</v>
      </c>
    </row>
    <row r="166" spans="1:4">
      <c r="A166">
        <f t="shared" si="4"/>
        <v>121</v>
      </c>
      <c r="B166" s="1">
        <f t="shared" si="5"/>
        <v>65996.833480390196</v>
      </c>
      <c r="C166" s="27">
        <f t="shared" si="6"/>
        <v>340.9836396486827</v>
      </c>
      <c r="D166" s="1">
        <f t="shared" si="7"/>
        <v>65055.766887794984</v>
      </c>
    </row>
    <row r="167" spans="1:4">
      <c r="A167">
        <f t="shared" si="4"/>
        <v>122</v>
      </c>
      <c r="B167" s="1">
        <f t="shared" si="5"/>
        <v>65055.766887794984</v>
      </c>
      <c r="C167" s="27">
        <f t="shared" si="6"/>
        <v>336.12146225360743</v>
      </c>
      <c r="D167" s="1">
        <f t="shared" si="7"/>
        <v>64109.838117804698</v>
      </c>
    </row>
    <row r="168" spans="1:4">
      <c r="A168">
        <f t="shared" si="4"/>
        <v>123</v>
      </c>
      <c r="B168" s="1">
        <f t="shared" si="5"/>
        <v>64109.838117804698</v>
      </c>
      <c r="C168" s="27">
        <f t="shared" si="6"/>
        <v>331.23416360865758</v>
      </c>
      <c r="D168" s="1">
        <f t="shared" si="7"/>
        <v>63159.022049169464</v>
      </c>
    </row>
    <row r="169" spans="1:4">
      <c r="A169">
        <f t="shared" si="4"/>
        <v>124</v>
      </c>
      <c r="B169" s="1">
        <f t="shared" si="5"/>
        <v>63159.022049169464</v>
      </c>
      <c r="C169" s="27">
        <f t="shared" si="6"/>
        <v>326.3216139207089</v>
      </c>
      <c r="D169" s="1">
        <f t="shared" si="7"/>
        <v>62203.293430846279</v>
      </c>
    </row>
    <row r="170" spans="1:4">
      <c r="A170">
        <f t="shared" si="4"/>
        <v>125</v>
      </c>
      <c r="B170" s="1">
        <f t="shared" si="5"/>
        <v>62203.293430846279</v>
      </c>
      <c r="C170" s="27">
        <f t="shared" si="6"/>
        <v>321.38368272603913</v>
      </c>
      <c r="D170" s="1">
        <f t="shared" si="7"/>
        <v>61242.626881328426</v>
      </c>
    </row>
    <row r="171" spans="1:4">
      <c r="A171">
        <f t="shared" si="4"/>
        <v>126</v>
      </c>
      <c r="B171" s="1">
        <f t="shared" si="5"/>
        <v>61242.626881328426</v>
      </c>
      <c r="C171" s="27">
        <f t="shared" si="6"/>
        <v>316.42023888686356</v>
      </c>
      <c r="D171" s="1">
        <f t="shared" si="7"/>
        <v>60276.9968879714</v>
      </c>
    </row>
    <row r="172" spans="1:4">
      <c r="A172">
        <f t="shared" si="4"/>
        <v>127</v>
      </c>
      <c r="B172" s="1">
        <f t="shared" si="5"/>
        <v>60276.9968879714</v>
      </c>
      <c r="C172" s="27">
        <f t="shared" si="6"/>
        <v>311.43115058785224</v>
      </c>
      <c r="D172" s="1">
        <f t="shared" si="7"/>
        <v>59306.377806315359</v>
      </c>
    </row>
    <row r="173" spans="1:4">
      <c r="A173">
        <f t="shared" si="4"/>
        <v>128</v>
      </c>
      <c r="B173" s="1">
        <f t="shared" si="5"/>
        <v>59306.377806315359</v>
      </c>
      <c r="C173" s="27">
        <f t="shared" si="6"/>
        <v>306.41628533262934</v>
      </c>
      <c r="D173" s="1">
        <f t="shared" si="7"/>
        <v>58330.743859404094</v>
      </c>
    </row>
    <row r="174" spans="1:4">
      <c r="A174">
        <f t="shared" si="4"/>
        <v>129</v>
      </c>
      <c r="B174" s="1">
        <f t="shared" si="5"/>
        <v>58330.743859404094</v>
      </c>
      <c r="C174" s="27">
        <f t="shared" si="6"/>
        <v>301.37550994025446</v>
      </c>
      <c r="D174" s="1">
        <f t="shared" si="7"/>
        <v>57350.069137100458</v>
      </c>
    </row>
    <row r="175" spans="1:4">
      <c r="A175">
        <f t="shared" si="4"/>
        <v>130</v>
      </c>
      <c r="B175" s="1">
        <f t="shared" si="5"/>
        <v>57350.069137100458</v>
      </c>
      <c r="C175" s="27">
        <f t="shared" si="6"/>
        <v>296.30869054168568</v>
      </c>
      <c r="D175" s="1">
        <f t="shared" si="7"/>
        <v>56364.327595398252</v>
      </c>
    </row>
    <row r="176" spans="1:4">
      <c r="A176">
        <f t="shared" ref="A176:A239" si="8">1+A175</f>
        <v>131</v>
      </c>
      <c r="B176" s="1">
        <f t="shared" ref="B176:B239" si="9">+D175</f>
        <v>56364.327595398252</v>
      </c>
      <c r="C176" s="27">
        <f t="shared" ref="C176:C239" si="10">+B176*$B$43</f>
        <v>291.21569257622428</v>
      </c>
      <c r="D176" s="1">
        <f t="shared" ref="D176:D239" si="11">+B176+C176-$B$42</f>
        <v>55373.493055730585</v>
      </c>
    </row>
    <row r="177" spans="1:4">
      <c r="A177">
        <f t="shared" si="8"/>
        <v>132</v>
      </c>
      <c r="B177" s="1">
        <f t="shared" si="9"/>
        <v>55373.493055730585</v>
      </c>
      <c r="C177" s="27">
        <f t="shared" si="10"/>
        <v>286.09638078794137</v>
      </c>
      <c r="D177" s="1">
        <f t="shared" si="11"/>
        <v>54377.539204274632</v>
      </c>
    </row>
    <row r="178" spans="1:4">
      <c r="A178">
        <f t="shared" si="8"/>
        <v>133</v>
      </c>
      <c r="B178" s="1">
        <f t="shared" si="9"/>
        <v>54377.539204274632</v>
      </c>
      <c r="C178" s="27">
        <f t="shared" si="10"/>
        <v>280.95061922208561</v>
      </c>
      <c r="D178" s="1">
        <f t="shared" si="11"/>
        <v>53376.439591252827</v>
      </c>
    </row>
    <row r="179" spans="1:4">
      <c r="A179">
        <f t="shared" si="8"/>
        <v>134</v>
      </c>
      <c r="B179" s="1">
        <f t="shared" si="9"/>
        <v>53376.439591252827</v>
      </c>
      <c r="C179" s="27">
        <f t="shared" si="10"/>
        <v>275.77827122147295</v>
      </c>
      <c r="D179" s="1">
        <f t="shared" si="11"/>
        <v>52370.167630230411</v>
      </c>
    </row>
    <row r="180" spans="1:4">
      <c r="A180">
        <f t="shared" si="8"/>
        <v>135</v>
      </c>
      <c r="B180" s="1">
        <f t="shared" si="9"/>
        <v>52370.167630230411</v>
      </c>
      <c r="C180" s="27">
        <f t="shared" si="10"/>
        <v>270.57919942285713</v>
      </c>
      <c r="D180" s="1">
        <f t="shared" si="11"/>
        <v>51358.696597409376</v>
      </c>
    </row>
    <row r="181" spans="1:4">
      <c r="A181">
        <f t="shared" si="8"/>
        <v>136</v>
      </c>
      <c r="B181" s="1">
        <f t="shared" si="9"/>
        <v>51358.696597409376</v>
      </c>
      <c r="C181" s="27">
        <f t="shared" si="10"/>
        <v>265.35326575328179</v>
      </c>
      <c r="D181" s="1">
        <f t="shared" si="11"/>
        <v>50341.99963091877</v>
      </c>
    </row>
    <row r="182" spans="1:4">
      <c r="A182">
        <f t="shared" si="8"/>
        <v>137</v>
      </c>
      <c r="B182" s="1">
        <f t="shared" si="9"/>
        <v>50341.99963091877</v>
      </c>
      <c r="C182" s="27">
        <f t="shared" si="10"/>
        <v>260.10033142641362</v>
      </c>
      <c r="D182" s="1">
        <f t="shared" si="11"/>
        <v>49320.049730101295</v>
      </c>
    </row>
    <row r="183" spans="1:4">
      <c r="A183">
        <f t="shared" si="8"/>
        <v>138</v>
      </c>
      <c r="B183" s="1">
        <f t="shared" si="9"/>
        <v>49320.049730101295</v>
      </c>
      <c r="C183" s="27">
        <f t="shared" si="10"/>
        <v>254.82025693885669</v>
      </c>
      <c r="D183" s="1">
        <f t="shared" si="11"/>
        <v>48292.819754796263</v>
      </c>
    </row>
    <row r="184" spans="1:4">
      <c r="A184">
        <f t="shared" si="8"/>
        <v>139</v>
      </c>
      <c r="B184" s="1">
        <f t="shared" si="9"/>
        <v>48292.819754796263</v>
      </c>
      <c r="C184" s="27">
        <f t="shared" si="10"/>
        <v>249.51290206644737</v>
      </c>
      <c r="D184" s="1">
        <f t="shared" si="11"/>
        <v>47260.282424618817</v>
      </c>
    </row>
    <row r="185" spans="1:4">
      <c r="A185">
        <f t="shared" si="8"/>
        <v>140</v>
      </c>
      <c r="B185" s="1">
        <f t="shared" si="9"/>
        <v>47260.282424618817</v>
      </c>
      <c r="C185" s="27">
        <f t="shared" si="10"/>
        <v>244.17812586053054</v>
      </c>
      <c r="D185" s="1">
        <f t="shared" si="11"/>
        <v>46222.410318235459</v>
      </c>
    </row>
    <row r="186" spans="1:4">
      <c r="A186">
        <f t="shared" si="8"/>
        <v>141</v>
      </c>
      <c r="B186" s="1">
        <f t="shared" si="9"/>
        <v>46222.410318235459</v>
      </c>
      <c r="C186" s="27">
        <f t="shared" si="10"/>
        <v>238.81578664421653</v>
      </c>
      <c r="D186" s="1">
        <f t="shared" si="11"/>
        <v>45179.175872635788</v>
      </c>
    </row>
    <row r="187" spans="1:4">
      <c r="A187">
        <f t="shared" si="8"/>
        <v>142</v>
      </c>
      <c r="B187" s="1">
        <f t="shared" si="9"/>
        <v>45179.175872635788</v>
      </c>
      <c r="C187" s="27">
        <f t="shared" si="10"/>
        <v>233.42574200861824</v>
      </c>
      <c r="D187" s="1">
        <f t="shared" si="11"/>
        <v>44130.551382400517</v>
      </c>
    </row>
    <row r="188" spans="1:4">
      <c r="A188">
        <f t="shared" si="8"/>
        <v>143</v>
      </c>
      <c r="B188" s="1">
        <f t="shared" si="9"/>
        <v>44130.551382400517</v>
      </c>
      <c r="C188" s="27">
        <f t="shared" si="10"/>
        <v>228.00784880906934</v>
      </c>
      <c r="D188" s="1">
        <f t="shared" si="11"/>
        <v>43076.508998965692</v>
      </c>
    </row>
    <row r="189" spans="1:4">
      <c r="A189">
        <f t="shared" si="8"/>
        <v>144</v>
      </c>
      <c r="B189" s="1">
        <f t="shared" si="9"/>
        <v>43076.508998965692</v>
      </c>
      <c r="C189" s="27">
        <f t="shared" si="10"/>
        <v>222.56196316132275</v>
      </c>
      <c r="D189" s="1">
        <f t="shared" si="11"/>
        <v>42017.020729883123</v>
      </c>
    </row>
    <row r="190" spans="1:4">
      <c r="A190">
        <f t="shared" si="8"/>
        <v>145</v>
      </c>
      <c r="B190" s="1">
        <f t="shared" si="9"/>
        <v>42017.020729883123</v>
      </c>
      <c r="C190" s="27">
        <f t="shared" si="10"/>
        <v>217.08794043772946</v>
      </c>
      <c r="D190" s="1">
        <f t="shared" si="11"/>
        <v>40952.058438076958</v>
      </c>
    </row>
    <row r="191" spans="1:4">
      <c r="A191">
        <f t="shared" si="8"/>
        <v>146</v>
      </c>
      <c r="B191" s="1">
        <f t="shared" si="9"/>
        <v>40952.058438076958</v>
      </c>
      <c r="C191" s="27">
        <f t="shared" si="10"/>
        <v>211.58563526339762</v>
      </c>
      <c r="D191" s="1">
        <f t="shared" si="11"/>
        <v>39881.593841096466</v>
      </c>
    </row>
    <row r="192" spans="1:4">
      <c r="A192">
        <f t="shared" si="8"/>
        <v>147</v>
      </c>
      <c r="B192" s="1">
        <f t="shared" si="9"/>
        <v>39881.593841096466</v>
      </c>
      <c r="C192" s="27">
        <f t="shared" si="10"/>
        <v>206.05490151233175</v>
      </c>
      <c r="D192" s="1">
        <f t="shared" si="11"/>
        <v>38805.598510364907</v>
      </c>
    </row>
    <row r="193" spans="1:4">
      <c r="A193">
        <f t="shared" si="8"/>
        <v>148</v>
      </c>
      <c r="B193" s="1">
        <f t="shared" si="9"/>
        <v>38805.598510364907</v>
      </c>
      <c r="C193" s="27">
        <f t="shared" si="10"/>
        <v>200.49559230355203</v>
      </c>
      <c r="D193" s="1">
        <f t="shared" si="11"/>
        <v>37724.043870424568</v>
      </c>
    </row>
    <row r="194" spans="1:4">
      <c r="A194">
        <f t="shared" si="8"/>
        <v>149</v>
      </c>
      <c r="B194" s="1">
        <f t="shared" si="9"/>
        <v>37724.043870424568</v>
      </c>
      <c r="C194" s="27">
        <f t="shared" si="10"/>
        <v>194.9075599971936</v>
      </c>
      <c r="D194" s="1">
        <f t="shared" si="11"/>
        <v>36636.901198177868</v>
      </c>
    </row>
    <row r="195" spans="1:4">
      <c r="A195">
        <f t="shared" si="8"/>
        <v>150</v>
      </c>
      <c r="B195" s="1">
        <f t="shared" si="9"/>
        <v>36636.901198177868</v>
      </c>
      <c r="C195" s="27">
        <f t="shared" si="10"/>
        <v>189.29065619058565</v>
      </c>
      <c r="D195" s="1">
        <f t="shared" si="11"/>
        <v>35544.14162212456</v>
      </c>
    </row>
    <row r="196" spans="1:4">
      <c r="A196">
        <f t="shared" si="8"/>
        <v>151</v>
      </c>
      <c r="B196" s="1">
        <f t="shared" si="9"/>
        <v>35544.14162212456</v>
      </c>
      <c r="C196" s="27">
        <f t="shared" si="10"/>
        <v>183.64473171431021</v>
      </c>
      <c r="D196" s="1">
        <f t="shared" si="11"/>
        <v>34445.736121594979</v>
      </c>
    </row>
    <row r="197" spans="1:4">
      <c r="A197">
        <f t="shared" si="8"/>
        <v>152</v>
      </c>
      <c r="B197" s="1">
        <f t="shared" si="9"/>
        <v>34445.736121594979</v>
      </c>
      <c r="C197" s="27">
        <f t="shared" si="10"/>
        <v>177.96963662824072</v>
      </c>
      <c r="D197" s="1">
        <f t="shared" si="11"/>
        <v>33341.655525979331</v>
      </c>
    </row>
    <row r="198" spans="1:4">
      <c r="A198">
        <f t="shared" si="8"/>
        <v>153</v>
      </c>
      <c r="B198" s="1">
        <f t="shared" si="9"/>
        <v>33341.655525979331</v>
      </c>
      <c r="C198" s="27">
        <f t="shared" si="10"/>
        <v>172.26522021755989</v>
      </c>
      <c r="D198" s="1">
        <f t="shared" si="11"/>
        <v>32231.870513952999</v>
      </c>
    </row>
    <row r="199" spans="1:4">
      <c r="A199">
        <f t="shared" si="8"/>
        <v>154</v>
      </c>
      <c r="B199" s="1">
        <f t="shared" si="9"/>
        <v>32231.870513952999</v>
      </c>
      <c r="C199" s="27">
        <f t="shared" si="10"/>
        <v>166.53133098875716</v>
      </c>
      <c r="D199" s="1">
        <f t="shared" si="11"/>
        <v>31116.351612697865</v>
      </c>
    </row>
    <row r="200" spans="1:4">
      <c r="A200">
        <f t="shared" si="8"/>
        <v>155</v>
      </c>
      <c r="B200" s="1">
        <f t="shared" si="9"/>
        <v>31116.351612697865</v>
      </c>
      <c r="C200" s="27">
        <f t="shared" si="10"/>
        <v>160.76781666560564</v>
      </c>
      <c r="D200" s="1">
        <f t="shared" si="11"/>
        <v>29995.069197119577</v>
      </c>
    </row>
    <row r="201" spans="1:4">
      <c r="A201">
        <f t="shared" si="8"/>
        <v>156</v>
      </c>
      <c r="B201" s="1">
        <f t="shared" si="9"/>
        <v>29995.069197119577</v>
      </c>
      <c r="C201" s="27">
        <f t="shared" si="10"/>
        <v>154.97452418511782</v>
      </c>
      <c r="D201" s="1">
        <f t="shared" si="11"/>
        <v>28867.993489060802</v>
      </c>
    </row>
    <row r="202" spans="1:4">
      <c r="A202">
        <f t="shared" si="8"/>
        <v>157</v>
      </c>
      <c r="B202" s="1">
        <f t="shared" si="9"/>
        <v>28867.993489060802</v>
      </c>
      <c r="C202" s="27">
        <f t="shared" si="10"/>
        <v>149.15129969348081</v>
      </c>
      <c r="D202" s="1">
        <f t="shared" si="11"/>
        <v>27735.09455651039</v>
      </c>
    </row>
    <row r="203" spans="1:4">
      <c r="A203">
        <f t="shared" si="8"/>
        <v>158</v>
      </c>
      <c r="B203" s="1">
        <f t="shared" si="9"/>
        <v>27735.09455651039</v>
      </c>
      <c r="C203" s="27">
        <f t="shared" si="10"/>
        <v>143.29798854197034</v>
      </c>
      <c r="D203" s="1">
        <f t="shared" si="11"/>
        <v>26596.342312808469</v>
      </c>
    </row>
    <row r="204" spans="1:4">
      <c r="A204">
        <f t="shared" si="8"/>
        <v>159</v>
      </c>
      <c r="B204" s="1">
        <f t="shared" si="9"/>
        <v>26596.342312808469</v>
      </c>
      <c r="C204" s="27">
        <f t="shared" si="10"/>
        <v>137.41443528284375</v>
      </c>
      <c r="D204" s="1">
        <f t="shared" si="11"/>
        <v>25451.706515847422</v>
      </c>
    </row>
    <row r="205" spans="1:4">
      <c r="A205">
        <f t="shared" si="8"/>
        <v>160</v>
      </c>
      <c r="B205" s="1">
        <f t="shared" si="9"/>
        <v>25451.706515847422</v>
      </c>
      <c r="C205" s="27">
        <f t="shared" si="10"/>
        <v>131.50048366521168</v>
      </c>
      <c r="D205" s="1">
        <f t="shared" si="11"/>
        <v>24301.156767268742</v>
      </c>
    </row>
    <row r="206" spans="1:4">
      <c r="A206">
        <f t="shared" si="8"/>
        <v>161</v>
      </c>
      <c r="B206" s="1">
        <f t="shared" si="9"/>
        <v>24301.156767268742</v>
      </c>
      <c r="C206" s="27">
        <f t="shared" si="10"/>
        <v>125.55597663088849</v>
      </c>
      <c r="D206" s="1">
        <f t="shared" si="11"/>
        <v>23144.662511655737</v>
      </c>
    </row>
    <row r="207" spans="1:4">
      <c r="A207">
        <f t="shared" si="8"/>
        <v>162</v>
      </c>
      <c r="B207" s="1">
        <f t="shared" si="9"/>
        <v>23144.662511655737</v>
      </c>
      <c r="C207" s="27">
        <f t="shared" si="10"/>
        <v>119.5807563102213</v>
      </c>
      <c r="D207" s="1">
        <f t="shared" si="11"/>
        <v>21982.193035722066</v>
      </c>
    </row>
    <row r="208" spans="1:4">
      <c r="A208">
        <f t="shared" si="8"/>
        <v>163</v>
      </c>
      <c r="B208" s="1">
        <f t="shared" si="9"/>
        <v>21982.193035722066</v>
      </c>
      <c r="C208" s="27">
        <f t="shared" si="10"/>
        <v>113.57466401789735</v>
      </c>
      <c r="D208" s="1">
        <f t="shared" si="11"/>
        <v>20813.717467496073</v>
      </c>
    </row>
    <row r="209" spans="1:4">
      <c r="A209">
        <f t="shared" si="8"/>
        <v>164</v>
      </c>
      <c r="B209" s="1">
        <f t="shared" si="9"/>
        <v>20813.717467496073</v>
      </c>
      <c r="C209" s="27">
        <f t="shared" si="10"/>
        <v>107.53754024872971</v>
      </c>
      <c r="D209" s="1">
        <f t="shared" si="11"/>
        <v>19639.204775500912</v>
      </c>
    </row>
    <row r="210" spans="1:4">
      <c r="A210">
        <f t="shared" si="8"/>
        <v>165</v>
      </c>
      <c r="B210" s="1">
        <f t="shared" si="9"/>
        <v>19639.204775500912</v>
      </c>
      <c r="C210" s="27">
        <f t="shared" si="10"/>
        <v>101.46922467342138</v>
      </c>
      <c r="D210" s="1">
        <f t="shared" si="11"/>
        <v>18458.623767930443</v>
      </c>
    </row>
    <row r="211" spans="1:4">
      <c r="A211">
        <f t="shared" si="8"/>
        <v>166</v>
      </c>
      <c r="B211" s="1">
        <f t="shared" si="9"/>
        <v>18458.623767930443</v>
      </c>
      <c r="C211" s="27">
        <f t="shared" si="10"/>
        <v>95.369556134307288</v>
      </c>
      <c r="D211" s="1">
        <f t="shared" si="11"/>
        <v>17271.94309182086</v>
      </c>
    </row>
    <row r="212" spans="1:4">
      <c r="A212">
        <f t="shared" si="8"/>
        <v>167</v>
      </c>
      <c r="B212" s="1">
        <f t="shared" si="9"/>
        <v>17271.94309182086</v>
      </c>
      <c r="C212" s="27">
        <f t="shared" si="10"/>
        <v>89.238372641074449</v>
      </c>
      <c r="D212" s="1">
        <f t="shared" si="11"/>
        <v>16079.131232218042</v>
      </c>
    </row>
    <row r="213" spans="1:4">
      <c r="A213">
        <f t="shared" si="8"/>
        <v>168</v>
      </c>
      <c r="B213" s="1">
        <f t="shared" si="9"/>
        <v>16079.131232218042</v>
      </c>
      <c r="C213" s="27">
        <f t="shared" si="10"/>
        <v>83.075511366459878</v>
      </c>
      <c r="D213" s="1">
        <f t="shared" si="11"/>
        <v>14880.15651134061</v>
      </c>
    </row>
    <row r="214" spans="1:4">
      <c r="A214">
        <f t="shared" si="8"/>
        <v>169</v>
      </c>
      <c r="B214" s="1">
        <f t="shared" si="9"/>
        <v>14880.15651134061</v>
      </c>
      <c r="C214" s="27">
        <f t="shared" si="10"/>
        <v>76.880808641926492</v>
      </c>
      <c r="D214" s="1">
        <f t="shared" si="11"/>
        <v>13674.987087738646</v>
      </c>
    </row>
    <row r="215" spans="1:4">
      <c r="A215">
        <f t="shared" si="8"/>
        <v>170</v>
      </c>
      <c r="B215" s="1">
        <f t="shared" si="9"/>
        <v>13674.987087738646</v>
      </c>
      <c r="C215" s="27">
        <f t="shared" si="10"/>
        <v>70.654099953316333</v>
      </c>
      <c r="D215" s="1">
        <f t="shared" si="11"/>
        <v>12463.590955448071</v>
      </c>
    </row>
    <row r="216" spans="1:4">
      <c r="A216">
        <f t="shared" si="8"/>
        <v>171</v>
      </c>
      <c r="B216" s="1">
        <f t="shared" si="9"/>
        <v>12463.590955448071</v>
      </c>
      <c r="C216" s="27">
        <f t="shared" si="10"/>
        <v>64.395219936481695</v>
      </c>
      <c r="D216" s="1">
        <f t="shared" si="11"/>
        <v>11245.935943140661</v>
      </c>
    </row>
    <row r="217" spans="1:4">
      <c r="A217">
        <f t="shared" si="8"/>
        <v>172</v>
      </c>
      <c r="B217" s="1">
        <f t="shared" si="9"/>
        <v>11245.935943140661</v>
      </c>
      <c r="C217" s="27">
        <f t="shared" si="10"/>
        <v>58.104002372893412</v>
      </c>
      <c r="D217" s="1">
        <f t="shared" si="11"/>
        <v>10021.989713269662</v>
      </c>
    </row>
    <row r="218" spans="1:4">
      <c r="A218">
        <f t="shared" si="8"/>
        <v>173</v>
      </c>
      <c r="B218" s="1">
        <f t="shared" si="9"/>
        <v>10021.989713269662</v>
      </c>
      <c r="C218" s="27">
        <f t="shared" si="10"/>
        <v>51.780280185226587</v>
      </c>
      <c r="D218" s="1">
        <f t="shared" si="11"/>
        <v>8791.7197612109976</v>
      </c>
    </row>
    <row r="219" spans="1:4">
      <c r="A219">
        <f t="shared" si="8"/>
        <v>174</v>
      </c>
      <c r="B219" s="1">
        <f t="shared" si="9"/>
        <v>8791.7197612109976</v>
      </c>
      <c r="C219" s="27">
        <f t="shared" si="10"/>
        <v>45.423885432923484</v>
      </c>
      <c r="D219" s="1">
        <f t="shared" si="11"/>
        <v>7555.0934144000285</v>
      </c>
    </row>
    <row r="220" spans="1:4">
      <c r="A220">
        <f t="shared" si="8"/>
        <v>175</v>
      </c>
      <c r="B220" s="1">
        <f t="shared" si="9"/>
        <v>7555.0934144000285</v>
      </c>
      <c r="C220" s="27">
        <f t="shared" si="10"/>
        <v>39.034649307733481</v>
      </c>
      <c r="D220" s="1">
        <f t="shared" si="11"/>
        <v>6312.0778314638692</v>
      </c>
    </row>
    <row r="221" spans="1:4">
      <c r="A221">
        <f t="shared" si="8"/>
        <v>176</v>
      </c>
      <c r="B221" s="1">
        <f t="shared" si="9"/>
        <v>6312.0778314638692</v>
      </c>
      <c r="C221" s="27">
        <f t="shared" si="10"/>
        <v>32.612402129229991</v>
      </c>
      <c r="D221" s="1">
        <f t="shared" si="11"/>
        <v>5062.6400013492066</v>
      </c>
    </row>
    <row r="222" spans="1:4">
      <c r="A222">
        <f t="shared" si="8"/>
        <v>177</v>
      </c>
      <c r="B222" s="1">
        <f t="shared" si="9"/>
        <v>5062.6400013492066</v>
      </c>
      <c r="C222" s="27">
        <f t="shared" si="10"/>
        <v>26.156973340304233</v>
      </c>
      <c r="D222" s="1">
        <f t="shared" si="11"/>
        <v>3806.7467424456181</v>
      </c>
    </row>
    <row r="223" spans="1:4">
      <c r="A223">
        <f t="shared" si="8"/>
        <v>178</v>
      </c>
      <c r="B223" s="1">
        <f t="shared" si="9"/>
        <v>3806.7467424456181</v>
      </c>
      <c r="C223" s="27">
        <f t="shared" si="10"/>
        <v>19.668191502635693</v>
      </c>
      <c r="D223" s="1">
        <f t="shared" si="11"/>
        <v>2544.3647017043613</v>
      </c>
    </row>
    <row r="224" spans="1:4">
      <c r="A224">
        <f t="shared" si="8"/>
        <v>179</v>
      </c>
      <c r="B224" s="1">
        <f t="shared" si="9"/>
        <v>2544.3647017043613</v>
      </c>
      <c r="C224" s="27">
        <f t="shared" si="10"/>
        <v>13.145884292139201</v>
      </c>
      <c r="D224" s="1">
        <f t="shared" si="11"/>
        <v>1275.4603537526084</v>
      </c>
    </row>
    <row r="225" spans="1:5">
      <c r="A225">
        <f t="shared" si="8"/>
        <v>180</v>
      </c>
      <c r="B225" s="1">
        <f t="shared" si="9"/>
        <v>1275.4603537526084</v>
      </c>
      <c r="C225" s="27">
        <f t="shared" si="10"/>
        <v>6.5898784943884765</v>
      </c>
      <c r="D225" s="1">
        <f t="shared" si="11"/>
        <v>3.1047875381773338E-9</v>
      </c>
      <c r="E225">
        <f>+SUM(C214:C225)</f>
        <v>504.4462755891991</v>
      </c>
    </row>
    <row r="226" spans="1:5">
      <c r="A226">
        <f t="shared" si="8"/>
        <v>181</v>
      </c>
      <c r="B226" s="1">
        <f t="shared" si="9"/>
        <v>3.1047875381773338E-9</v>
      </c>
      <c r="C226" s="27">
        <f t="shared" si="10"/>
        <v>1.604140228058289E-11</v>
      </c>
      <c r="D226" s="1">
        <f t="shared" si="11"/>
        <v>-1282.0502322407713</v>
      </c>
    </row>
    <row r="227" spans="1:5">
      <c r="A227">
        <f t="shared" si="8"/>
        <v>182</v>
      </c>
      <c r="B227" s="1">
        <f t="shared" si="9"/>
        <v>-1282.0502322407713</v>
      </c>
      <c r="C227" s="27">
        <f t="shared" si="10"/>
        <v>-6.6239261999106516</v>
      </c>
      <c r="D227" s="1">
        <f t="shared" si="11"/>
        <v>-2570.7243906845742</v>
      </c>
    </row>
    <row r="228" spans="1:5">
      <c r="A228">
        <f t="shared" si="8"/>
        <v>183</v>
      </c>
      <c r="B228" s="1">
        <f t="shared" si="9"/>
        <v>-2570.7243906845742</v>
      </c>
      <c r="C228" s="27">
        <f t="shared" si="10"/>
        <v>-13.282076018536968</v>
      </c>
      <c r="D228" s="1">
        <f t="shared" si="11"/>
        <v>-3866.0566989470035</v>
      </c>
    </row>
    <row r="229" spans="1:5">
      <c r="A229">
        <f t="shared" si="8"/>
        <v>184</v>
      </c>
      <c r="B229" s="1">
        <f t="shared" si="9"/>
        <v>-3866.0566989470035</v>
      </c>
      <c r="C229" s="27">
        <f t="shared" si="10"/>
        <v>-19.974626277892852</v>
      </c>
      <c r="D229" s="1">
        <f t="shared" si="11"/>
        <v>-5168.0815574687886</v>
      </c>
    </row>
    <row r="230" spans="1:5">
      <c r="A230">
        <f t="shared" si="8"/>
        <v>185</v>
      </c>
      <c r="B230" s="1">
        <f t="shared" si="9"/>
        <v>-5168.0815574687886</v>
      </c>
      <c r="C230" s="27">
        <f t="shared" si="10"/>
        <v>-26.701754713588741</v>
      </c>
      <c r="D230" s="1">
        <f t="shared" si="11"/>
        <v>-6476.8335444262693</v>
      </c>
    </row>
    <row r="231" spans="1:5">
      <c r="A231">
        <f t="shared" si="8"/>
        <v>186</v>
      </c>
      <c r="B231" s="1">
        <f t="shared" si="9"/>
        <v>-6476.8335444262693</v>
      </c>
      <c r="C231" s="27">
        <f t="shared" si="10"/>
        <v>-33.463639979535728</v>
      </c>
      <c r="D231" s="1">
        <f t="shared" si="11"/>
        <v>-7792.3474166496972</v>
      </c>
    </row>
    <row r="232" spans="1:5">
      <c r="A232">
        <f t="shared" si="8"/>
        <v>187</v>
      </c>
      <c r="B232" s="1">
        <f t="shared" si="9"/>
        <v>-7792.3474166496972</v>
      </c>
      <c r="C232" s="27">
        <f t="shared" si="10"/>
        <v>-40.260461652690104</v>
      </c>
      <c r="D232" s="1">
        <f t="shared" si="11"/>
        <v>-9114.6581105462792</v>
      </c>
    </row>
    <row r="233" spans="1:5">
      <c r="A233">
        <f t="shared" si="8"/>
        <v>188</v>
      </c>
      <c r="B233" s="1">
        <f t="shared" si="9"/>
        <v>-9114.6581105462792</v>
      </c>
      <c r="C233" s="27">
        <f t="shared" si="10"/>
        <v>-47.092400237822439</v>
      </c>
      <c r="D233" s="1">
        <f t="shared" si="11"/>
        <v>-10443.800743027994</v>
      </c>
    </row>
    <row r="234" spans="1:5">
      <c r="A234">
        <f t="shared" si="8"/>
        <v>189</v>
      </c>
      <c r="B234" s="1">
        <f t="shared" si="9"/>
        <v>-10443.800743027994</v>
      </c>
      <c r="C234" s="27">
        <f t="shared" si="10"/>
        <v>-53.959637172311304</v>
      </c>
      <c r="D234" s="1">
        <f t="shared" si="11"/>
        <v>-11779.810612444197</v>
      </c>
    </row>
    <row r="235" spans="1:5">
      <c r="A235">
        <f t="shared" si="8"/>
        <v>190</v>
      </c>
      <c r="B235" s="1">
        <f t="shared" si="9"/>
        <v>-11779.810612444197</v>
      </c>
      <c r="C235" s="27">
        <f t="shared" si="10"/>
        <v>-60.862354830961685</v>
      </c>
      <c r="D235" s="1">
        <f t="shared" si="11"/>
        <v>-13122.72319951905</v>
      </c>
    </row>
    <row r="236" spans="1:5">
      <c r="A236">
        <f t="shared" si="8"/>
        <v>191</v>
      </c>
      <c r="B236" s="1">
        <f t="shared" si="9"/>
        <v>-13122.72319951905</v>
      </c>
      <c r="C236" s="27">
        <f t="shared" si="10"/>
        <v>-67.800736530848425</v>
      </c>
      <c r="D236" s="1">
        <f t="shared" si="11"/>
        <v>-14472.57416829379</v>
      </c>
    </row>
    <row r="237" spans="1:5">
      <c r="A237">
        <f t="shared" si="8"/>
        <v>192</v>
      </c>
      <c r="B237" s="1">
        <f t="shared" si="9"/>
        <v>-14472.57416829379</v>
      </c>
      <c r="C237" s="27">
        <f t="shared" si="10"/>
        <v>-74.774966536184579</v>
      </c>
      <c r="D237" s="1">
        <f t="shared" si="11"/>
        <v>-15829.399367073866</v>
      </c>
    </row>
    <row r="238" spans="1:5">
      <c r="A238">
        <f t="shared" si="8"/>
        <v>193</v>
      </c>
      <c r="B238" s="1">
        <f t="shared" si="9"/>
        <v>-15829.399367073866</v>
      </c>
      <c r="C238" s="27">
        <f t="shared" si="10"/>
        <v>-81.785230063214968</v>
      </c>
      <c r="D238" s="1">
        <f t="shared" si="11"/>
        <v>-17193.234829380974</v>
      </c>
    </row>
    <row r="239" spans="1:5">
      <c r="A239">
        <f t="shared" si="8"/>
        <v>194</v>
      </c>
      <c r="B239" s="1">
        <f t="shared" si="9"/>
        <v>-17193.234829380974</v>
      </c>
      <c r="C239" s="27">
        <f t="shared" si="10"/>
        <v>-88.831713285135024</v>
      </c>
      <c r="D239" s="1">
        <f t="shared" si="11"/>
        <v>-18564.116774909999</v>
      </c>
    </row>
    <row r="240" spans="1:5">
      <c r="A240">
        <f t="shared" ref="A240:A303" si="12">1+A239</f>
        <v>195</v>
      </c>
      <c r="B240" s="1">
        <f t="shared" ref="B240:B303" si="13">+D239</f>
        <v>-18564.116774909999</v>
      </c>
      <c r="C240" s="27">
        <f t="shared" ref="C240:C303" si="14">+B240*$B$43</f>
        <v>-95.91460333703499</v>
      </c>
      <c r="D240" s="1">
        <f t="shared" ref="D240:D303" si="15">+B240+C240-$B$42</f>
        <v>-19942.081610490925</v>
      </c>
    </row>
    <row r="241" spans="1:4">
      <c r="A241">
        <f t="shared" si="12"/>
        <v>196</v>
      </c>
      <c r="B241" s="1">
        <f t="shared" si="13"/>
        <v>-19942.081610490925</v>
      </c>
      <c r="C241" s="27">
        <f t="shared" si="14"/>
        <v>-103.03408832086977</v>
      </c>
      <c r="D241" s="1">
        <f t="shared" si="15"/>
        <v>-21327.165931055686</v>
      </c>
    </row>
    <row r="242" spans="1:4">
      <c r="A242">
        <f t="shared" si="12"/>
        <v>197</v>
      </c>
      <c r="B242" s="1">
        <f t="shared" si="13"/>
        <v>-21327.165931055686</v>
      </c>
      <c r="C242" s="27">
        <f t="shared" si="14"/>
        <v>-110.19035731045437</v>
      </c>
      <c r="D242" s="1">
        <f t="shared" si="15"/>
        <v>-22719.406520610031</v>
      </c>
    </row>
    <row r="243" spans="1:4">
      <c r="A243">
        <f t="shared" si="12"/>
        <v>198</v>
      </c>
      <c r="B243" s="1">
        <f t="shared" si="13"/>
        <v>-22719.406520610031</v>
      </c>
      <c r="C243" s="27">
        <f t="shared" si="14"/>
        <v>-117.38360035648516</v>
      </c>
      <c r="D243" s="1">
        <f t="shared" si="15"/>
        <v>-24118.840353210409</v>
      </c>
    </row>
    <row r="244" spans="1:4">
      <c r="A244">
        <f t="shared" si="12"/>
        <v>199</v>
      </c>
      <c r="B244" s="1">
        <f t="shared" si="13"/>
        <v>-24118.840353210409</v>
      </c>
      <c r="C244" s="27">
        <f t="shared" si="14"/>
        <v>-124.61400849158711</v>
      </c>
      <c r="D244" s="1">
        <f t="shared" si="15"/>
        <v>-25525.504593945887</v>
      </c>
    </row>
    <row r="245" spans="1:4">
      <c r="A245">
        <f t="shared" si="12"/>
        <v>200</v>
      </c>
      <c r="B245" s="1">
        <f t="shared" si="13"/>
        <v>-25525.504593945887</v>
      </c>
      <c r="C245" s="27">
        <f t="shared" si="14"/>
        <v>-131.88177373538707</v>
      </c>
      <c r="D245" s="1">
        <f t="shared" si="15"/>
        <v>-26939.436599925164</v>
      </c>
    </row>
    <row r="246" spans="1:4">
      <c r="A246">
        <f t="shared" si="12"/>
        <v>201</v>
      </c>
      <c r="B246" s="1">
        <f t="shared" si="13"/>
        <v>-26939.436599925164</v>
      </c>
      <c r="C246" s="27">
        <f t="shared" si="14"/>
        <v>-139.18708909961336</v>
      </c>
      <c r="D246" s="1">
        <f t="shared" si="15"/>
        <v>-28360.67392126867</v>
      </c>
    </row>
    <row r="247" spans="1:4">
      <c r="A247">
        <f t="shared" si="12"/>
        <v>202</v>
      </c>
      <c r="B247" s="1">
        <f t="shared" si="13"/>
        <v>-28360.67392126867</v>
      </c>
      <c r="C247" s="27">
        <f t="shared" si="14"/>
        <v>-146.53014859322147</v>
      </c>
      <c r="D247" s="1">
        <f t="shared" si="15"/>
        <v>-29789.254302105783</v>
      </c>
    </row>
    <row r="248" spans="1:4">
      <c r="A248">
        <f t="shared" si="12"/>
        <v>203</v>
      </c>
      <c r="B248" s="1">
        <f t="shared" si="13"/>
        <v>-29789.254302105783</v>
      </c>
      <c r="C248" s="27">
        <f t="shared" si="14"/>
        <v>-153.91114722754654</v>
      </c>
      <c r="D248" s="1">
        <f t="shared" si="15"/>
        <v>-31225.215681577221</v>
      </c>
    </row>
    <row r="249" spans="1:4">
      <c r="A249">
        <f t="shared" si="12"/>
        <v>204</v>
      </c>
      <c r="B249" s="1">
        <f t="shared" si="13"/>
        <v>-31225.215681577221</v>
      </c>
      <c r="C249" s="27">
        <f t="shared" si="14"/>
        <v>-161.33028102148231</v>
      </c>
      <c r="D249" s="1">
        <f t="shared" si="15"/>
        <v>-32668.596194842594</v>
      </c>
    </row>
    <row r="250" spans="1:4">
      <c r="A250">
        <f t="shared" si="12"/>
        <v>205</v>
      </c>
      <c r="B250" s="1">
        <f t="shared" si="13"/>
        <v>-32668.596194842594</v>
      </c>
      <c r="C250" s="27">
        <f t="shared" si="14"/>
        <v>-168.78774700668674</v>
      </c>
      <c r="D250" s="1">
        <f t="shared" si="15"/>
        <v>-34119.43417409317</v>
      </c>
    </row>
    <row r="251" spans="1:4">
      <c r="A251">
        <f t="shared" si="12"/>
        <v>206</v>
      </c>
      <c r="B251" s="1">
        <f t="shared" si="13"/>
        <v>-34119.43417409317</v>
      </c>
      <c r="C251" s="27">
        <f t="shared" si="14"/>
        <v>-176.28374323281471</v>
      </c>
      <c r="D251" s="1">
        <f t="shared" si="15"/>
        <v>-35577.768149569878</v>
      </c>
    </row>
    <row r="252" spans="1:4">
      <c r="A252">
        <f t="shared" si="12"/>
        <v>207</v>
      </c>
      <c r="B252" s="1">
        <f t="shared" si="13"/>
        <v>-35577.768149569878</v>
      </c>
      <c r="C252" s="27">
        <f t="shared" si="14"/>
        <v>-183.81846877277769</v>
      </c>
      <c r="D252" s="1">
        <f t="shared" si="15"/>
        <v>-37043.636850586547</v>
      </c>
    </row>
    <row r="253" spans="1:4">
      <c r="A253">
        <f t="shared" si="12"/>
        <v>208</v>
      </c>
      <c r="B253" s="1">
        <f t="shared" si="13"/>
        <v>-37043.636850586547</v>
      </c>
      <c r="C253" s="27">
        <f t="shared" si="14"/>
        <v>-191.3921237280305</v>
      </c>
      <c r="D253" s="1">
        <f t="shared" si="15"/>
        <v>-38517.079206558468</v>
      </c>
    </row>
    <row r="254" spans="1:4">
      <c r="A254">
        <f t="shared" si="12"/>
        <v>209</v>
      </c>
      <c r="B254" s="1">
        <f t="shared" si="13"/>
        <v>-38517.079206558468</v>
      </c>
      <c r="C254" s="27">
        <f t="shared" si="14"/>
        <v>-199.00490923388543</v>
      </c>
      <c r="D254" s="1">
        <f t="shared" si="15"/>
        <v>-39998.134348036248</v>
      </c>
    </row>
    <row r="255" spans="1:4">
      <c r="A255">
        <f t="shared" si="12"/>
        <v>210</v>
      </c>
      <c r="B255" s="1">
        <f t="shared" si="13"/>
        <v>-39998.134348036248</v>
      </c>
      <c r="C255" s="27">
        <f t="shared" si="14"/>
        <v>-206.65702746485394</v>
      </c>
      <c r="D255" s="1">
        <f t="shared" si="15"/>
        <v>-41486.841607744995</v>
      </c>
    </row>
    <row r="256" spans="1:4">
      <c r="A256">
        <f t="shared" si="12"/>
        <v>211</v>
      </c>
      <c r="B256" s="1">
        <f t="shared" si="13"/>
        <v>-41486.841607744995</v>
      </c>
      <c r="C256" s="27">
        <f t="shared" si="14"/>
        <v>-214.3486816400158</v>
      </c>
      <c r="D256" s="1">
        <f t="shared" si="15"/>
        <v>-42983.240521628904</v>
      </c>
    </row>
    <row r="257" spans="1:4">
      <c r="A257">
        <f t="shared" si="12"/>
        <v>212</v>
      </c>
      <c r="B257" s="1">
        <f t="shared" si="13"/>
        <v>-42983.240521628904</v>
      </c>
      <c r="C257" s="27">
        <f t="shared" si="14"/>
        <v>-222.08007602841602</v>
      </c>
      <c r="D257" s="1">
        <f t="shared" si="15"/>
        <v>-44487.370829901214</v>
      </c>
    </row>
    <row r="258" spans="1:4">
      <c r="A258">
        <f t="shared" si="12"/>
        <v>213</v>
      </c>
      <c r="B258" s="1">
        <f t="shared" si="13"/>
        <v>-44487.370829901214</v>
      </c>
      <c r="C258" s="27">
        <f t="shared" si="14"/>
        <v>-229.8514159544896</v>
      </c>
      <c r="D258" s="1">
        <f t="shared" si="15"/>
        <v>-45999.272478099592</v>
      </c>
    </row>
    <row r="259" spans="1:4">
      <c r="A259">
        <f t="shared" si="12"/>
        <v>214</v>
      </c>
      <c r="B259" s="1">
        <f t="shared" si="13"/>
        <v>-45999.272478099592</v>
      </c>
      <c r="C259" s="27">
        <f t="shared" si="14"/>
        <v>-237.66290780351457</v>
      </c>
      <c r="D259" s="1">
        <f t="shared" si="15"/>
        <v>-47518.985618146995</v>
      </c>
    </row>
    <row r="260" spans="1:4">
      <c r="A260">
        <f t="shared" si="12"/>
        <v>215</v>
      </c>
      <c r="B260" s="1">
        <f t="shared" si="13"/>
        <v>-47518.985618146995</v>
      </c>
      <c r="C260" s="27">
        <f t="shared" si="14"/>
        <v>-245.51475902709279</v>
      </c>
      <c r="D260" s="1">
        <f t="shared" si="15"/>
        <v>-49046.55060941798</v>
      </c>
    </row>
    <row r="261" spans="1:4">
      <c r="A261">
        <f t="shared" si="12"/>
        <v>216</v>
      </c>
      <c r="B261" s="1">
        <f t="shared" si="13"/>
        <v>-49046.55060941798</v>
      </c>
      <c r="C261" s="27">
        <f t="shared" si="14"/>
        <v>-253.40717814865957</v>
      </c>
      <c r="D261" s="1">
        <f t="shared" si="15"/>
        <v>-50582.008019810528</v>
      </c>
    </row>
    <row r="262" spans="1:4">
      <c r="A262">
        <f t="shared" si="12"/>
        <v>217</v>
      </c>
      <c r="B262" s="1">
        <f t="shared" si="13"/>
        <v>-50582.008019810528</v>
      </c>
      <c r="C262" s="27">
        <f t="shared" si="14"/>
        <v>-261.34037476902108</v>
      </c>
      <c r="D262" s="1">
        <f t="shared" si="15"/>
        <v>-52125.398626823444</v>
      </c>
    </row>
    <row r="263" spans="1:4">
      <c r="A263">
        <f t="shared" si="12"/>
        <v>218</v>
      </c>
      <c r="B263" s="1">
        <f t="shared" si="13"/>
        <v>-52125.398626823444</v>
      </c>
      <c r="C263" s="27">
        <f t="shared" si="14"/>
        <v>-269.31455957192111</v>
      </c>
      <c r="D263" s="1">
        <f t="shared" si="15"/>
        <v>-53676.763418639253</v>
      </c>
    </row>
    <row r="264" spans="1:4">
      <c r="A264">
        <f t="shared" si="12"/>
        <v>219</v>
      </c>
      <c r="B264" s="1">
        <f t="shared" si="13"/>
        <v>-53676.763418639253</v>
      </c>
      <c r="C264" s="27">
        <f t="shared" si="14"/>
        <v>-277.32994432963613</v>
      </c>
      <c r="D264" s="1">
        <f t="shared" si="15"/>
        <v>-55236.143595212779</v>
      </c>
    </row>
    <row r="265" spans="1:4">
      <c r="A265">
        <f t="shared" si="12"/>
        <v>220</v>
      </c>
      <c r="B265" s="1">
        <f t="shared" si="13"/>
        <v>-55236.143595212779</v>
      </c>
      <c r="C265" s="27">
        <f t="shared" si="14"/>
        <v>-285.38674190859933</v>
      </c>
      <c r="D265" s="1">
        <f t="shared" si="15"/>
        <v>-56803.580569365273</v>
      </c>
    </row>
    <row r="266" spans="1:4">
      <c r="A266">
        <f t="shared" si="12"/>
        <v>221</v>
      </c>
      <c r="B266" s="1">
        <f t="shared" si="13"/>
        <v>-56803.580569365273</v>
      </c>
      <c r="C266" s="27">
        <f t="shared" si="14"/>
        <v>-293.48516627505393</v>
      </c>
      <c r="D266" s="1">
        <f t="shared" si="15"/>
        <v>-58379.115967884216</v>
      </c>
    </row>
    <row r="267" spans="1:4">
      <c r="A267">
        <f t="shared" si="12"/>
        <v>222</v>
      </c>
      <c r="B267" s="1">
        <f t="shared" si="13"/>
        <v>-58379.115967884216</v>
      </c>
      <c r="C267" s="27">
        <f t="shared" si="14"/>
        <v>-301.62543250073509</v>
      </c>
      <c r="D267" s="1">
        <f t="shared" si="15"/>
        <v>-59962.79163262884</v>
      </c>
    </row>
    <row r="268" spans="1:4">
      <c r="A268">
        <f t="shared" si="12"/>
        <v>223</v>
      </c>
      <c r="B268" s="1">
        <f t="shared" si="13"/>
        <v>-59962.79163262884</v>
      </c>
      <c r="C268" s="27">
        <f t="shared" si="14"/>
        <v>-309.80775676858235</v>
      </c>
      <c r="D268" s="1">
        <f t="shared" si="15"/>
        <v>-61554.649621641314</v>
      </c>
    </row>
    <row r="269" spans="1:4">
      <c r="A269">
        <f t="shared" si="12"/>
        <v>224</v>
      </c>
      <c r="B269" s="1">
        <f t="shared" si="13"/>
        <v>-61554.649621641314</v>
      </c>
      <c r="C269" s="27">
        <f t="shared" si="14"/>
        <v>-318.03235637848013</v>
      </c>
      <c r="D269" s="1">
        <f t="shared" si="15"/>
        <v>-63154.732210263683</v>
      </c>
    </row>
    <row r="270" spans="1:4">
      <c r="A270">
        <f t="shared" si="12"/>
        <v>225</v>
      </c>
      <c r="B270" s="1">
        <f t="shared" si="13"/>
        <v>-63154.732210263683</v>
      </c>
      <c r="C270" s="27">
        <f t="shared" si="14"/>
        <v>-326.29944975302902</v>
      </c>
      <c r="D270" s="1">
        <f t="shared" si="15"/>
        <v>-64763.081892260605</v>
      </c>
    </row>
    <row r="271" spans="1:4">
      <c r="A271">
        <f t="shared" si="12"/>
        <v>226</v>
      </c>
      <c r="B271" s="1">
        <f t="shared" si="13"/>
        <v>-64763.081892260605</v>
      </c>
      <c r="C271" s="27">
        <f t="shared" si="14"/>
        <v>-334.60925644334645</v>
      </c>
      <c r="D271" s="1">
        <f t="shared" si="15"/>
        <v>-66379.741380947846</v>
      </c>
    </row>
    <row r="272" spans="1:4">
      <c r="A272">
        <f t="shared" si="12"/>
        <v>227</v>
      </c>
      <c r="B272" s="1">
        <f t="shared" si="13"/>
        <v>-66379.741380947846</v>
      </c>
      <c r="C272" s="27">
        <f t="shared" si="14"/>
        <v>-342.96199713489722</v>
      </c>
      <c r="D272" s="1">
        <f t="shared" si="15"/>
        <v>-68004.753610326647</v>
      </c>
    </row>
    <row r="273" spans="1:4">
      <c r="A273">
        <f t="shared" si="12"/>
        <v>228</v>
      </c>
      <c r="B273" s="1">
        <f t="shared" si="13"/>
        <v>-68004.753610326647</v>
      </c>
      <c r="C273" s="27">
        <f t="shared" si="14"/>
        <v>-351.35789365335432</v>
      </c>
      <c r="D273" s="1">
        <f t="shared" si="15"/>
        <v>-69638.161736223905</v>
      </c>
    </row>
    <row r="274" spans="1:4">
      <c r="A274">
        <f t="shared" si="12"/>
        <v>229</v>
      </c>
      <c r="B274" s="1">
        <f t="shared" si="13"/>
        <v>-69638.161736223905</v>
      </c>
      <c r="C274" s="27">
        <f t="shared" si="14"/>
        <v>-359.79716897049019</v>
      </c>
      <c r="D274" s="1">
        <f t="shared" si="15"/>
        <v>-71280.00913743829</v>
      </c>
    </row>
    <row r="275" spans="1:4">
      <c r="A275">
        <f t="shared" si="12"/>
        <v>230</v>
      </c>
      <c r="B275" s="1">
        <f t="shared" si="13"/>
        <v>-71280.00913743829</v>
      </c>
      <c r="C275" s="27">
        <f t="shared" si="14"/>
        <v>-368.28004721009785</v>
      </c>
      <c r="D275" s="1">
        <f t="shared" si="15"/>
        <v>-72930.339416892282</v>
      </c>
    </row>
    <row r="276" spans="1:4">
      <c r="A276">
        <f t="shared" si="12"/>
        <v>231</v>
      </c>
      <c r="B276" s="1">
        <f t="shared" si="13"/>
        <v>-72930.339416892282</v>
      </c>
      <c r="C276" s="27">
        <f t="shared" si="14"/>
        <v>-376.80675365394347</v>
      </c>
      <c r="D276" s="1">
        <f t="shared" si="15"/>
        <v>-74589.196402790127</v>
      </c>
    </row>
    <row r="277" spans="1:4">
      <c r="A277">
        <f t="shared" si="12"/>
        <v>232</v>
      </c>
      <c r="B277" s="1">
        <f t="shared" si="13"/>
        <v>-74589.196402790127</v>
      </c>
      <c r="C277" s="27">
        <f t="shared" si="14"/>
        <v>-385.37751474774899</v>
      </c>
      <c r="D277" s="1">
        <f t="shared" si="15"/>
        <v>-76256.624149781768</v>
      </c>
    </row>
    <row r="278" spans="1:4">
      <c r="A278">
        <f t="shared" si="12"/>
        <v>233</v>
      </c>
      <c r="B278" s="1">
        <f t="shared" si="13"/>
        <v>-76256.624149781768</v>
      </c>
      <c r="C278" s="27">
        <f t="shared" si="14"/>
        <v>-393.99255810720581</v>
      </c>
      <c r="D278" s="1">
        <f t="shared" si="15"/>
        <v>-77932.666940132869</v>
      </c>
    </row>
    <row r="279" spans="1:4">
      <c r="A279">
        <f t="shared" si="12"/>
        <v>234</v>
      </c>
      <c r="B279" s="1">
        <f t="shared" si="13"/>
        <v>-77932.666940132869</v>
      </c>
      <c r="C279" s="27">
        <f t="shared" si="14"/>
        <v>-402.6521125240198</v>
      </c>
      <c r="D279" s="1">
        <f t="shared" si="15"/>
        <v>-79617.369284900793</v>
      </c>
    </row>
    <row r="280" spans="1:4">
      <c r="A280">
        <f t="shared" si="12"/>
        <v>235</v>
      </c>
      <c r="B280" s="1">
        <f t="shared" si="13"/>
        <v>-79617.369284900793</v>
      </c>
      <c r="C280" s="27">
        <f t="shared" si="14"/>
        <v>-411.35640797198744</v>
      </c>
      <c r="D280" s="1">
        <f t="shared" si="15"/>
        <v>-81310.775925116686</v>
      </c>
    </row>
    <row r="281" spans="1:4">
      <c r="A281">
        <f t="shared" si="12"/>
        <v>236</v>
      </c>
      <c r="B281" s="1">
        <f t="shared" si="13"/>
        <v>-81310.775925116686</v>
      </c>
      <c r="C281" s="27">
        <f t="shared" si="14"/>
        <v>-420.1056756131029</v>
      </c>
      <c r="D281" s="1">
        <f t="shared" si="15"/>
        <v>-83012.931832973685</v>
      </c>
    </row>
    <row r="282" spans="1:4">
      <c r="A282">
        <f t="shared" si="12"/>
        <v>237</v>
      </c>
      <c r="B282" s="1">
        <f t="shared" si="13"/>
        <v>-83012.931832973685</v>
      </c>
      <c r="C282" s="27">
        <f t="shared" si="14"/>
        <v>-428.90014780369739</v>
      </c>
      <c r="D282" s="1">
        <f t="shared" si="15"/>
        <v>-84723.882213021279</v>
      </c>
    </row>
    <row r="283" spans="1:4">
      <c r="A283">
        <f t="shared" si="12"/>
        <v>238</v>
      </c>
      <c r="B283" s="1">
        <f t="shared" si="13"/>
        <v>-84723.882213021279</v>
      </c>
      <c r="C283" s="27">
        <f t="shared" si="14"/>
        <v>-437.74005810060993</v>
      </c>
      <c r="D283" s="1">
        <f t="shared" si="15"/>
        <v>-86443.672503365786</v>
      </c>
    </row>
    <row r="284" spans="1:4">
      <c r="A284">
        <f t="shared" si="12"/>
        <v>239</v>
      </c>
      <c r="B284" s="1">
        <f t="shared" si="13"/>
        <v>-86443.672503365786</v>
      </c>
      <c r="C284" s="27">
        <f t="shared" si="14"/>
        <v>-446.62564126738988</v>
      </c>
      <c r="D284" s="1">
        <f t="shared" si="15"/>
        <v>-88172.348376877067</v>
      </c>
    </row>
    <row r="285" spans="1:4">
      <c r="A285">
        <f t="shared" si="12"/>
        <v>240</v>
      </c>
      <c r="B285" s="1">
        <f t="shared" si="13"/>
        <v>-88172.348376877067</v>
      </c>
      <c r="C285" s="27">
        <f t="shared" si="14"/>
        <v>-455.5571332805315</v>
      </c>
      <c r="D285" s="1">
        <f t="shared" si="15"/>
        <v>-89909.955742401493</v>
      </c>
    </row>
    <row r="286" spans="1:4">
      <c r="A286">
        <f t="shared" si="12"/>
        <v>241</v>
      </c>
      <c r="B286" s="1">
        <f t="shared" si="13"/>
        <v>-89909.955742401493</v>
      </c>
      <c r="C286" s="27">
        <f t="shared" si="14"/>
        <v>-464.53477133574103</v>
      </c>
      <c r="D286" s="1">
        <f t="shared" si="15"/>
        <v>-91656.540745981139</v>
      </c>
    </row>
    <row r="287" spans="1:4">
      <c r="A287">
        <f t="shared" si="12"/>
        <v>242</v>
      </c>
      <c r="B287" s="1">
        <f t="shared" si="13"/>
        <v>-91656.540745981139</v>
      </c>
      <c r="C287" s="27">
        <f t="shared" si="14"/>
        <v>-473.55879385423589</v>
      </c>
      <c r="D287" s="1">
        <f t="shared" si="15"/>
        <v>-93412.149772079269</v>
      </c>
    </row>
    <row r="288" spans="1:4">
      <c r="A288">
        <f t="shared" si="12"/>
        <v>243</v>
      </c>
      <c r="B288" s="1">
        <f t="shared" si="13"/>
        <v>-93412.149772079269</v>
      </c>
      <c r="C288" s="27">
        <f t="shared" si="14"/>
        <v>-482.62944048907622</v>
      </c>
      <c r="D288" s="1">
        <f t="shared" si="15"/>
        <v>-95176.829444812247</v>
      </c>
    </row>
    <row r="289" spans="1:4">
      <c r="A289">
        <f t="shared" si="12"/>
        <v>244</v>
      </c>
      <c r="B289" s="1">
        <f t="shared" si="13"/>
        <v>-95176.829444812247</v>
      </c>
      <c r="C289" s="27">
        <f t="shared" si="14"/>
        <v>-491.74695213152995</v>
      </c>
      <c r="D289" s="1">
        <f t="shared" si="15"/>
        <v>-96950.626629187682</v>
      </c>
    </row>
    <row r="290" spans="1:4">
      <c r="A290">
        <f t="shared" si="12"/>
        <v>245</v>
      </c>
      <c r="B290" s="1">
        <f t="shared" si="13"/>
        <v>-96950.626629187682</v>
      </c>
      <c r="C290" s="27">
        <f t="shared" si="14"/>
        <v>-500.9115709174697</v>
      </c>
      <c r="D290" s="1">
        <f t="shared" si="15"/>
        <v>-98733.588432349046</v>
      </c>
    </row>
    <row r="291" spans="1:4">
      <c r="A291">
        <f t="shared" si="12"/>
        <v>246</v>
      </c>
      <c r="B291" s="1">
        <f t="shared" si="13"/>
        <v>-98733.588432349046</v>
      </c>
      <c r="C291" s="27">
        <f t="shared" si="14"/>
        <v>-510.1235402338034</v>
      </c>
      <c r="D291" s="1">
        <f t="shared" si="15"/>
        <v>-100525.76220482675</v>
      </c>
    </row>
    <row r="292" spans="1:4">
      <c r="A292">
        <f t="shared" si="12"/>
        <v>247</v>
      </c>
      <c r="B292" s="1">
        <f t="shared" si="13"/>
        <v>-100525.76220482675</v>
      </c>
      <c r="C292" s="27">
        <f t="shared" si="14"/>
        <v>-519.38310472493822</v>
      </c>
      <c r="D292" s="1">
        <f t="shared" si="15"/>
        <v>-102327.19554179559</v>
      </c>
    </row>
    <row r="293" spans="1:4">
      <c r="A293">
        <f t="shared" si="12"/>
        <v>248</v>
      </c>
      <c r="B293" s="1">
        <f t="shared" si="13"/>
        <v>-102327.19554179559</v>
      </c>
      <c r="C293" s="27">
        <f t="shared" si="14"/>
        <v>-528.69051029927721</v>
      </c>
      <c r="D293" s="1">
        <f t="shared" si="15"/>
        <v>-104137.93628433876</v>
      </c>
    </row>
    <row r="294" spans="1:4">
      <c r="A294">
        <f t="shared" si="12"/>
        <v>249</v>
      </c>
      <c r="B294" s="1">
        <f t="shared" si="13"/>
        <v>-104137.93628433876</v>
      </c>
      <c r="C294" s="27">
        <f t="shared" si="14"/>
        <v>-538.04600413575031</v>
      </c>
      <c r="D294" s="1">
        <f t="shared" si="15"/>
        <v>-105958.03252071841</v>
      </c>
    </row>
    <row r="295" spans="1:4">
      <c r="A295">
        <f t="shared" si="12"/>
        <v>250</v>
      </c>
      <c r="B295" s="1">
        <f t="shared" si="13"/>
        <v>-105958.03252071841</v>
      </c>
      <c r="C295" s="27">
        <f t="shared" si="14"/>
        <v>-547.44983469037845</v>
      </c>
      <c r="D295" s="1">
        <f t="shared" si="15"/>
        <v>-107787.53258765269</v>
      </c>
    </row>
    <row r="296" spans="1:4">
      <c r="A296">
        <f t="shared" si="12"/>
        <v>251</v>
      </c>
      <c r="B296" s="1">
        <f t="shared" si="13"/>
        <v>-107787.53258765269</v>
      </c>
      <c r="C296" s="27">
        <f t="shared" si="14"/>
        <v>-556.90225170287226</v>
      </c>
      <c r="D296" s="1">
        <f t="shared" si="15"/>
        <v>-109626.48507159947</v>
      </c>
    </row>
    <row r="297" spans="1:4">
      <c r="A297">
        <f t="shared" si="12"/>
        <v>252</v>
      </c>
      <c r="B297" s="1">
        <f t="shared" si="13"/>
        <v>-109626.48507159947</v>
      </c>
      <c r="C297" s="27">
        <f t="shared" si="14"/>
        <v>-566.40350620326387</v>
      </c>
      <c r="D297" s="1">
        <f t="shared" si="15"/>
        <v>-111474.93881004663</v>
      </c>
    </row>
    <row r="298" spans="1:4">
      <c r="A298">
        <f t="shared" si="12"/>
        <v>253</v>
      </c>
      <c r="B298" s="1">
        <f t="shared" si="13"/>
        <v>-111474.93881004663</v>
      </c>
      <c r="C298" s="27">
        <f t="shared" si="14"/>
        <v>-575.95385051857431</v>
      </c>
      <c r="D298" s="1">
        <f t="shared" si="15"/>
        <v>-113332.94289280911</v>
      </c>
    </row>
    <row r="299" spans="1:4">
      <c r="A299">
        <f t="shared" si="12"/>
        <v>254</v>
      </c>
      <c r="B299" s="1">
        <f t="shared" si="13"/>
        <v>-113332.94289280911</v>
      </c>
      <c r="C299" s="27">
        <f t="shared" si="14"/>
        <v>-585.55353827951376</v>
      </c>
      <c r="D299" s="1">
        <f t="shared" si="15"/>
        <v>-115200.54666333253</v>
      </c>
    </row>
    <row r="300" spans="1:4">
      <c r="A300">
        <f t="shared" si="12"/>
        <v>255</v>
      </c>
      <c r="B300" s="1">
        <f t="shared" si="13"/>
        <v>-115200.54666333253</v>
      </c>
      <c r="C300" s="27">
        <f t="shared" si="14"/>
        <v>-595.20282442721805</v>
      </c>
      <c r="D300" s="1">
        <f t="shared" si="15"/>
        <v>-117077.79972000365</v>
      </c>
    </row>
    <row r="301" spans="1:4">
      <c r="A301">
        <f t="shared" si="12"/>
        <v>256</v>
      </c>
      <c r="B301" s="1">
        <f t="shared" si="13"/>
        <v>-117077.79972000365</v>
      </c>
      <c r="C301" s="27">
        <f t="shared" si="14"/>
        <v>-604.90196522001884</v>
      </c>
      <c r="D301" s="1">
        <f t="shared" si="15"/>
        <v>-118964.75191746757</v>
      </c>
    </row>
    <row r="302" spans="1:4">
      <c r="A302">
        <f t="shared" si="12"/>
        <v>257</v>
      </c>
      <c r="B302" s="1">
        <f t="shared" si="13"/>
        <v>-118964.75191746757</v>
      </c>
      <c r="C302" s="27">
        <f t="shared" si="14"/>
        <v>-614.65121824024914</v>
      </c>
      <c r="D302" s="1">
        <f t="shared" si="15"/>
        <v>-120861.45336795172</v>
      </c>
    </row>
    <row r="303" spans="1:4">
      <c r="A303">
        <f t="shared" si="12"/>
        <v>258</v>
      </c>
      <c r="B303" s="1">
        <f t="shared" si="13"/>
        <v>-120861.45336795172</v>
      </c>
      <c r="C303" s="27">
        <f t="shared" si="14"/>
        <v>-624.45084240108383</v>
      </c>
      <c r="D303" s="1">
        <f t="shared" si="15"/>
        <v>-122767.9544425967</v>
      </c>
    </row>
    <row r="304" spans="1:4">
      <c r="A304">
        <f t="shared" ref="A304:A367" si="16">1+A303</f>
        <v>259</v>
      </c>
      <c r="B304" s="1">
        <f t="shared" ref="B304:B367" si="17">+D303</f>
        <v>-122767.9544425967</v>
      </c>
      <c r="C304" s="27">
        <f t="shared" ref="C304:C367" si="18">+B304*$B$43</f>
        <v>-634.30109795341627</v>
      </c>
      <c r="D304" s="1">
        <f t="shared" ref="D304:D367" si="19">+B304+C304-$B$42</f>
        <v>-124684.30577279402</v>
      </c>
    </row>
    <row r="305" spans="1:4">
      <c r="A305">
        <f t="shared" si="16"/>
        <v>260</v>
      </c>
      <c r="B305" s="1">
        <f t="shared" si="17"/>
        <v>-124684.30577279402</v>
      </c>
      <c r="C305" s="27">
        <f t="shared" si="18"/>
        <v>-644.20224649276906</v>
      </c>
      <c r="D305" s="1">
        <f t="shared" si="19"/>
        <v>-126610.55825153069</v>
      </c>
    </row>
    <row r="306" spans="1:4">
      <c r="A306">
        <f t="shared" si="16"/>
        <v>261</v>
      </c>
      <c r="B306" s="1">
        <f t="shared" si="17"/>
        <v>-126610.55825153069</v>
      </c>
      <c r="C306" s="27">
        <f t="shared" si="18"/>
        <v>-654.15455096624191</v>
      </c>
      <c r="D306" s="1">
        <f t="shared" si="19"/>
        <v>-128546.76303474083</v>
      </c>
    </row>
    <row r="307" spans="1:4">
      <c r="A307">
        <f t="shared" si="16"/>
        <v>262</v>
      </c>
      <c r="B307" s="1">
        <f t="shared" si="17"/>
        <v>-128546.76303474083</v>
      </c>
      <c r="C307" s="27">
        <f t="shared" si="18"/>
        <v>-664.1582756794943</v>
      </c>
      <c r="D307" s="1">
        <f t="shared" si="19"/>
        <v>-130492.97154266422</v>
      </c>
    </row>
    <row r="308" spans="1:4">
      <c r="A308">
        <f t="shared" si="16"/>
        <v>263</v>
      </c>
      <c r="B308" s="1">
        <f t="shared" si="17"/>
        <v>-130492.97154266422</v>
      </c>
      <c r="C308" s="27">
        <f t="shared" si="18"/>
        <v>-674.21368630376514</v>
      </c>
      <c r="D308" s="1">
        <f t="shared" si="19"/>
        <v>-132449.23546121188</v>
      </c>
    </row>
    <row r="309" spans="1:4">
      <c r="A309">
        <f t="shared" si="16"/>
        <v>264</v>
      </c>
      <c r="B309" s="1">
        <f t="shared" si="17"/>
        <v>-132449.23546121188</v>
      </c>
      <c r="C309" s="27">
        <f t="shared" si="18"/>
        <v>-684.32104988292804</v>
      </c>
      <c r="D309" s="1">
        <f t="shared" si="19"/>
        <v>-134415.60674333869</v>
      </c>
    </row>
    <row r="310" spans="1:4">
      <c r="A310">
        <f t="shared" si="16"/>
        <v>265</v>
      </c>
      <c r="B310" s="1">
        <f t="shared" si="17"/>
        <v>-134415.60674333869</v>
      </c>
      <c r="C310" s="27">
        <f t="shared" si="18"/>
        <v>-694.48063484058321</v>
      </c>
      <c r="D310" s="1">
        <f t="shared" si="19"/>
        <v>-136392.13761042317</v>
      </c>
    </row>
    <row r="311" spans="1:4">
      <c r="A311">
        <f t="shared" si="16"/>
        <v>266</v>
      </c>
      <c r="B311" s="1">
        <f t="shared" si="17"/>
        <v>-136392.13761042317</v>
      </c>
      <c r="C311" s="27">
        <f t="shared" si="18"/>
        <v>-704.69271098718639</v>
      </c>
      <c r="D311" s="1">
        <f t="shared" si="19"/>
        <v>-138378.88055365425</v>
      </c>
    </row>
    <row r="312" spans="1:4">
      <c r="A312">
        <f t="shared" si="16"/>
        <v>267</v>
      </c>
      <c r="B312" s="1">
        <f t="shared" si="17"/>
        <v>-138378.88055365425</v>
      </c>
      <c r="C312" s="27">
        <f t="shared" si="18"/>
        <v>-714.95754952721359</v>
      </c>
      <c r="D312" s="1">
        <f t="shared" si="19"/>
        <v>-140375.88833542535</v>
      </c>
    </row>
    <row r="313" spans="1:4">
      <c r="A313">
        <f t="shared" si="16"/>
        <v>268</v>
      </c>
      <c r="B313" s="1">
        <f t="shared" si="17"/>
        <v>-140375.88833542535</v>
      </c>
      <c r="C313" s="27">
        <f t="shared" si="18"/>
        <v>-725.27542306636428</v>
      </c>
      <c r="D313" s="1">
        <f t="shared" si="19"/>
        <v>-142383.21399073562</v>
      </c>
    </row>
    <row r="314" spans="1:4">
      <c r="A314">
        <f t="shared" si="16"/>
        <v>269</v>
      </c>
      <c r="B314" s="1">
        <f t="shared" si="17"/>
        <v>-142383.21399073562</v>
      </c>
      <c r="C314" s="27">
        <f t="shared" si="18"/>
        <v>-735.64660561880066</v>
      </c>
      <c r="D314" s="1">
        <f t="shared" si="19"/>
        <v>-144400.91082859831</v>
      </c>
    </row>
    <row r="315" spans="1:4">
      <c r="A315">
        <f t="shared" si="16"/>
        <v>270</v>
      </c>
      <c r="B315" s="1">
        <f t="shared" si="17"/>
        <v>-144400.91082859831</v>
      </c>
      <c r="C315" s="27">
        <f t="shared" si="18"/>
        <v>-746.0713726144246</v>
      </c>
      <c r="D315" s="1">
        <f t="shared" si="19"/>
        <v>-146429.03243345662</v>
      </c>
    </row>
    <row r="316" spans="1:4">
      <c r="A316">
        <f t="shared" si="16"/>
        <v>271</v>
      </c>
      <c r="B316" s="1">
        <f t="shared" si="17"/>
        <v>-146429.03243345662</v>
      </c>
      <c r="C316" s="27">
        <f t="shared" si="18"/>
        <v>-756.55000090619251</v>
      </c>
      <c r="D316" s="1">
        <f t="shared" si="19"/>
        <v>-148467.63266660672</v>
      </c>
    </row>
    <row r="317" spans="1:4">
      <c r="A317">
        <f t="shared" si="16"/>
        <v>272</v>
      </c>
      <c r="B317" s="1">
        <f t="shared" si="17"/>
        <v>-148467.63266660672</v>
      </c>
      <c r="C317" s="27">
        <f t="shared" si="18"/>
        <v>-767.082768777468</v>
      </c>
      <c r="D317" s="1">
        <f t="shared" si="19"/>
        <v>-150516.76566762809</v>
      </c>
    </row>
    <row r="318" spans="1:4">
      <c r="A318">
        <f t="shared" si="16"/>
        <v>273</v>
      </c>
      <c r="B318" s="1">
        <f t="shared" si="17"/>
        <v>-150516.76566762809</v>
      </c>
      <c r="C318" s="27">
        <f t="shared" si="18"/>
        <v>-777.66995594941181</v>
      </c>
      <c r="D318" s="1">
        <f t="shared" si="19"/>
        <v>-152576.4858558214</v>
      </c>
    </row>
    <row r="319" spans="1:4">
      <c r="A319">
        <f t="shared" si="16"/>
        <v>274</v>
      </c>
      <c r="B319" s="1">
        <f t="shared" si="17"/>
        <v>-152576.4858558214</v>
      </c>
      <c r="C319" s="27">
        <f t="shared" si="18"/>
        <v>-788.31184358841062</v>
      </c>
      <c r="D319" s="1">
        <f t="shared" si="19"/>
        <v>-154646.84793165373</v>
      </c>
    </row>
    <row r="320" spans="1:4">
      <c r="A320">
        <f t="shared" si="16"/>
        <v>275</v>
      </c>
      <c r="B320" s="1">
        <f t="shared" si="17"/>
        <v>-154646.84793165373</v>
      </c>
      <c r="C320" s="27">
        <f t="shared" si="18"/>
        <v>-799.00871431354426</v>
      </c>
      <c r="D320" s="1">
        <f t="shared" si="19"/>
        <v>-156727.90687821116</v>
      </c>
    </row>
    <row r="321" spans="1:4">
      <c r="A321">
        <f t="shared" si="16"/>
        <v>276</v>
      </c>
      <c r="B321" s="1">
        <f t="shared" si="17"/>
        <v>-156727.90687821116</v>
      </c>
      <c r="C321" s="27">
        <f t="shared" si="18"/>
        <v>-809.76085220409095</v>
      </c>
      <c r="D321" s="1">
        <f t="shared" si="19"/>
        <v>-158819.71796265914</v>
      </c>
    </row>
    <row r="322" spans="1:4">
      <c r="A322">
        <f t="shared" si="16"/>
        <v>277</v>
      </c>
      <c r="B322" s="1">
        <f t="shared" si="17"/>
        <v>-158819.71796265914</v>
      </c>
      <c r="C322" s="27">
        <f t="shared" si="18"/>
        <v>-820.56854280707216</v>
      </c>
      <c r="D322" s="1">
        <f t="shared" si="19"/>
        <v>-160922.33673771011</v>
      </c>
    </row>
    <row r="323" spans="1:4">
      <c r="A323">
        <f t="shared" si="16"/>
        <v>278</v>
      </c>
      <c r="B323" s="1">
        <f t="shared" si="17"/>
        <v>-160922.33673771011</v>
      </c>
      <c r="C323" s="27">
        <f t="shared" si="18"/>
        <v>-831.43207314483561</v>
      </c>
      <c r="D323" s="1">
        <f t="shared" si="19"/>
        <v>-163035.81904309883</v>
      </c>
    </row>
    <row r="324" spans="1:4">
      <c r="A324">
        <f t="shared" si="16"/>
        <v>279</v>
      </c>
      <c r="B324" s="1">
        <f t="shared" si="17"/>
        <v>-163035.81904309883</v>
      </c>
      <c r="C324" s="27">
        <f t="shared" si="18"/>
        <v>-842.3517317226773</v>
      </c>
      <c r="D324" s="1">
        <f t="shared" si="19"/>
        <v>-165160.22100706541</v>
      </c>
    </row>
    <row r="325" spans="1:4">
      <c r="A325">
        <f t="shared" si="16"/>
        <v>280</v>
      </c>
      <c r="B325" s="1">
        <f t="shared" si="17"/>
        <v>-165160.22100706541</v>
      </c>
      <c r="C325" s="27">
        <f t="shared" si="18"/>
        <v>-853.32780853650456</v>
      </c>
      <c r="D325" s="1">
        <f t="shared" si="19"/>
        <v>-167295.59904784581</v>
      </c>
    </row>
    <row r="326" spans="1:4">
      <c r="A326">
        <f t="shared" si="16"/>
        <v>281</v>
      </c>
      <c r="B326" s="1">
        <f t="shared" si="17"/>
        <v>-167295.59904784581</v>
      </c>
      <c r="C326" s="27">
        <f t="shared" si="18"/>
        <v>-864.36059508053665</v>
      </c>
      <c r="D326" s="1">
        <f t="shared" si="19"/>
        <v>-169442.00987517025</v>
      </c>
    </row>
    <row r="327" spans="1:4">
      <c r="A327">
        <f t="shared" si="16"/>
        <v>282</v>
      </c>
      <c r="B327" s="1">
        <f t="shared" si="17"/>
        <v>-169442.00987517025</v>
      </c>
      <c r="C327" s="27">
        <f t="shared" si="18"/>
        <v>-875.45038435504625</v>
      </c>
      <c r="D327" s="1">
        <f t="shared" si="19"/>
        <v>-171599.51049176918</v>
      </c>
    </row>
    <row r="328" spans="1:4">
      <c r="A328">
        <f t="shared" si="16"/>
        <v>283</v>
      </c>
      <c r="B328" s="1">
        <f t="shared" si="17"/>
        <v>-171599.51049176918</v>
      </c>
      <c r="C328" s="27">
        <f t="shared" si="18"/>
        <v>-886.59747087414075</v>
      </c>
      <c r="D328" s="1">
        <f t="shared" si="19"/>
        <v>-173768.15819488722</v>
      </c>
    </row>
    <row r="329" spans="1:4">
      <c r="A329">
        <f t="shared" si="16"/>
        <v>284</v>
      </c>
      <c r="B329" s="1">
        <f t="shared" si="17"/>
        <v>-173768.15819488722</v>
      </c>
      <c r="C329" s="27">
        <f t="shared" si="18"/>
        <v>-897.80215067358392</v>
      </c>
      <c r="D329" s="1">
        <f t="shared" si="19"/>
        <v>-175948.0105778047</v>
      </c>
    </row>
    <row r="330" spans="1:4">
      <c r="A330">
        <f t="shared" si="16"/>
        <v>285</v>
      </c>
      <c r="B330" s="1">
        <f t="shared" si="17"/>
        <v>-175948.0105778047</v>
      </c>
      <c r="C330" s="27">
        <f t="shared" si="18"/>
        <v>-909.06472131865758</v>
      </c>
      <c r="D330" s="1">
        <f t="shared" si="19"/>
        <v>-178139.12553136726</v>
      </c>
    </row>
    <row r="331" spans="1:4">
      <c r="A331">
        <f t="shared" si="16"/>
        <v>286</v>
      </c>
      <c r="B331" s="1">
        <f t="shared" si="17"/>
        <v>-178139.12553136726</v>
      </c>
      <c r="C331" s="27">
        <f t="shared" si="18"/>
        <v>-920.38548191206417</v>
      </c>
      <c r="D331" s="1">
        <f t="shared" si="19"/>
        <v>-180341.56124552322</v>
      </c>
    </row>
    <row r="332" spans="1:4">
      <c r="A332">
        <f t="shared" si="16"/>
        <v>287</v>
      </c>
      <c r="B332" s="1">
        <f t="shared" si="17"/>
        <v>-180341.56124552322</v>
      </c>
      <c r="C332" s="27">
        <f t="shared" si="18"/>
        <v>-931.76473310186998</v>
      </c>
      <c r="D332" s="1">
        <f t="shared" si="19"/>
        <v>-182555.376210869</v>
      </c>
    </row>
    <row r="333" spans="1:4">
      <c r="A333">
        <f t="shared" si="16"/>
        <v>288</v>
      </c>
      <c r="B333" s="1">
        <f t="shared" si="17"/>
        <v>-182555.376210869</v>
      </c>
      <c r="C333" s="27">
        <f t="shared" si="18"/>
        <v>-943.20277708948981</v>
      </c>
      <c r="D333" s="1">
        <f t="shared" si="19"/>
        <v>-184780.62922020239</v>
      </c>
    </row>
    <row r="334" spans="1:4">
      <c r="A334">
        <f t="shared" si="16"/>
        <v>289</v>
      </c>
      <c r="B334" s="1">
        <f t="shared" si="17"/>
        <v>-184780.62922020239</v>
      </c>
      <c r="C334" s="27">
        <f t="shared" si="18"/>
        <v>-954.69991763771236</v>
      </c>
      <c r="D334" s="1">
        <f t="shared" si="19"/>
        <v>-187017.379370084</v>
      </c>
    </row>
    <row r="335" spans="1:4">
      <c r="A335">
        <f t="shared" si="16"/>
        <v>290</v>
      </c>
      <c r="B335" s="1">
        <f t="shared" si="17"/>
        <v>-187017.379370084</v>
      </c>
      <c r="C335" s="27">
        <f t="shared" si="18"/>
        <v>-966.2564600787673</v>
      </c>
      <c r="D335" s="1">
        <f t="shared" si="19"/>
        <v>-189265.68606240666</v>
      </c>
    </row>
    <row r="336" spans="1:4">
      <c r="A336">
        <f t="shared" si="16"/>
        <v>291</v>
      </c>
      <c r="B336" s="1">
        <f t="shared" si="17"/>
        <v>-189265.68606240666</v>
      </c>
      <c r="C336" s="27">
        <f t="shared" si="18"/>
        <v>-977.87271132243438</v>
      </c>
      <c r="D336" s="1">
        <f t="shared" si="19"/>
        <v>-191525.609005973</v>
      </c>
    </row>
    <row r="337" spans="1:4">
      <c r="A337">
        <f t="shared" si="16"/>
        <v>292</v>
      </c>
      <c r="B337" s="1">
        <f t="shared" si="17"/>
        <v>-191525.609005973</v>
      </c>
      <c r="C337" s="27">
        <f t="shared" si="18"/>
        <v>-989.54897986419383</v>
      </c>
      <c r="D337" s="1">
        <f t="shared" si="19"/>
        <v>-193797.2082180811</v>
      </c>
    </row>
    <row r="338" spans="1:4">
      <c r="A338">
        <f t="shared" si="16"/>
        <v>293</v>
      </c>
      <c r="B338" s="1">
        <f t="shared" si="17"/>
        <v>-193797.2082180811</v>
      </c>
      <c r="C338" s="27">
        <f t="shared" si="18"/>
        <v>-1001.285575793419</v>
      </c>
      <c r="D338" s="1">
        <f t="shared" si="19"/>
        <v>-196080.54402611841</v>
      </c>
    </row>
    <row r="339" spans="1:4">
      <c r="A339">
        <f t="shared" si="16"/>
        <v>294</v>
      </c>
      <c r="B339" s="1">
        <f t="shared" si="17"/>
        <v>-196080.54402611841</v>
      </c>
      <c r="C339" s="27">
        <f t="shared" si="18"/>
        <v>-1013.0828108016118</v>
      </c>
      <c r="D339" s="1">
        <f t="shared" si="19"/>
        <v>-198375.67706916391</v>
      </c>
    </row>
    <row r="340" spans="1:4">
      <c r="A340">
        <f t="shared" si="16"/>
        <v>295</v>
      </c>
      <c r="B340" s="1">
        <f t="shared" si="17"/>
        <v>-198375.67706916391</v>
      </c>
      <c r="C340" s="27">
        <f t="shared" si="18"/>
        <v>-1024.9409981906801</v>
      </c>
      <c r="D340" s="1">
        <f t="shared" si="19"/>
        <v>-200682.6682995985</v>
      </c>
    </row>
    <row r="341" spans="1:4">
      <c r="A341">
        <f t="shared" si="16"/>
        <v>296</v>
      </c>
      <c r="B341" s="1">
        <f t="shared" si="17"/>
        <v>-200682.6682995985</v>
      </c>
      <c r="C341" s="27">
        <f t="shared" si="18"/>
        <v>-1036.8604528812589</v>
      </c>
      <c r="D341" s="1">
        <f t="shared" si="19"/>
        <v>-203001.57898472366</v>
      </c>
    </row>
    <row r="342" spans="1:4">
      <c r="A342">
        <f t="shared" si="16"/>
        <v>297</v>
      </c>
      <c r="B342" s="1">
        <f t="shared" si="17"/>
        <v>-203001.57898472366</v>
      </c>
      <c r="C342" s="27">
        <f t="shared" si="18"/>
        <v>-1048.8414914210723</v>
      </c>
      <c r="D342" s="1">
        <f t="shared" si="19"/>
        <v>-205332.47070838863</v>
      </c>
    </row>
    <row r="343" spans="1:4">
      <c r="A343">
        <f t="shared" si="16"/>
        <v>298</v>
      </c>
      <c r="B343" s="1">
        <f t="shared" si="17"/>
        <v>-205332.47070838863</v>
      </c>
      <c r="C343" s="27">
        <f t="shared" si="18"/>
        <v>-1060.8844319933412</v>
      </c>
      <c r="D343" s="1">
        <f t="shared" si="19"/>
        <v>-207675.40537262586</v>
      </c>
    </row>
    <row r="344" spans="1:4">
      <c r="A344">
        <f t="shared" si="16"/>
        <v>299</v>
      </c>
      <c r="B344" s="1">
        <f t="shared" si="17"/>
        <v>-207675.40537262586</v>
      </c>
      <c r="C344" s="27">
        <f t="shared" si="18"/>
        <v>-1072.9895944252337</v>
      </c>
      <c r="D344" s="1">
        <f t="shared" si="19"/>
        <v>-210030.44519929498</v>
      </c>
    </row>
    <row r="345" spans="1:4">
      <c r="A345">
        <f t="shared" si="16"/>
        <v>300</v>
      </c>
      <c r="B345" s="1">
        <f t="shared" si="17"/>
        <v>-210030.44519929498</v>
      </c>
      <c r="C345" s="27">
        <f t="shared" si="18"/>
        <v>-1085.1573001963575</v>
      </c>
      <c r="D345" s="1">
        <f t="shared" si="19"/>
        <v>-212397.65273173523</v>
      </c>
    </row>
    <row r="346" spans="1:4">
      <c r="A346">
        <f t="shared" si="16"/>
        <v>301</v>
      </c>
      <c r="B346" s="1">
        <f t="shared" si="17"/>
        <v>-212397.65273173523</v>
      </c>
      <c r="C346" s="27">
        <f t="shared" si="18"/>
        <v>-1097.3878724472986</v>
      </c>
      <c r="D346" s="1">
        <f t="shared" si="19"/>
        <v>-214777.09083642642</v>
      </c>
    </row>
    <row r="347" spans="1:4">
      <c r="A347">
        <f t="shared" si="16"/>
        <v>302</v>
      </c>
      <c r="B347" s="1">
        <f t="shared" si="17"/>
        <v>-214777.09083642642</v>
      </c>
      <c r="C347" s="27">
        <f t="shared" si="18"/>
        <v>-1109.6816359882032</v>
      </c>
      <c r="D347" s="1">
        <f t="shared" si="19"/>
        <v>-217168.82270465852</v>
      </c>
    </row>
    <row r="348" spans="1:4">
      <c r="A348">
        <f t="shared" si="16"/>
        <v>303</v>
      </c>
      <c r="B348" s="1">
        <f t="shared" si="17"/>
        <v>-217168.82270465852</v>
      </c>
      <c r="C348" s="27">
        <f t="shared" si="18"/>
        <v>-1122.0389173074025</v>
      </c>
      <c r="D348" s="1">
        <f t="shared" si="19"/>
        <v>-219572.91185420981</v>
      </c>
    </row>
    <row r="349" spans="1:4">
      <c r="A349">
        <f t="shared" si="16"/>
        <v>304</v>
      </c>
      <c r="B349" s="1">
        <f t="shared" si="17"/>
        <v>-219572.91185420981</v>
      </c>
      <c r="C349" s="27">
        <f t="shared" si="18"/>
        <v>-1134.4600445800841</v>
      </c>
      <c r="D349" s="1">
        <f t="shared" si="19"/>
        <v>-221989.42213103379</v>
      </c>
    </row>
    <row r="350" spans="1:4">
      <c r="A350">
        <f t="shared" si="16"/>
        <v>305</v>
      </c>
      <c r="B350" s="1">
        <f t="shared" si="17"/>
        <v>-221989.42213103379</v>
      </c>
      <c r="C350" s="27">
        <f t="shared" si="18"/>
        <v>-1146.9453476770079</v>
      </c>
      <c r="D350" s="1">
        <f t="shared" si="19"/>
        <v>-224418.4177109547</v>
      </c>
    </row>
    <row r="351" spans="1:4">
      <c r="A351">
        <f t="shared" si="16"/>
        <v>306</v>
      </c>
      <c r="B351" s="1">
        <f t="shared" si="17"/>
        <v>-224418.4177109547</v>
      </c>
      <c r="C351" s="27">
        <f t="shared" si="18"/>
        <v>-1159.495158173266</v>
      </c>
      <c r="D351" s="1">
        <f t="shared" si="19"/>
        <v>-226859.96310137186</v>
      </c>
    </row>
    <row r="352" spans="1:4">
      <c r="A352">
        <f t="shared" si="16"/>
        <v>307</v>
      </c>
      <c r="B352" s="1">
        <f t="shared" si="17"/>
        <v>-226859.96310137186</v>
      </c>
      <c r="C352" s="27">
        <f t="shared" si="18"/>
        <v>-1172.1098093570879</v>
      </c>
      <c r="D352" s="1">
        <f t="shared" si="19"/>
        <v>-229314.12314297285</v>
      </c>
    </row>
    <row r="353" spans="1:4">
      <c r="A353">
        <f t="shared" si="16"/>
        <v>308</v>
      </c>
      <c r="B353" s="1">
        <f t="shared" si="17"/>
        <v>-229314.12314297285</v>
      </c>
      <c r="C353" s="27">
        <f t="shared" si="18"/>
        <v>-1184.789636238693</v>
      </c>
      <c r="D353" s="1">
        <f t="shared" si="19"/>
        <v>-231780.96301145543</v>
      </c>
    </row>
    <row r="354" spans="1:4">
      <c r="A354">
        <f t="shared" si="16"/>
        <v>309</v>
      </c>
      <c r="B354" s="1">
        <f t="shared" si="17"/>
        <v>-231780.96301145543</v>
      </c>
      <c r="C354" s="27">
        <f t="shared" si="18"/>
        <v>-1197.5349755591865</v>
      </c>
      <c r="D354" s="1">
        <f t="shared" si="19"/>
        <v>-234260.54821925852</v>
      </c>
    </row>
    <row r="355" spans="1:4">
      <c r="A355">
        <f t="shared" si="16"/>
        <v>310</v>
      </c>
      <c r="B355" s="1">
        <f t="shared" si="17"/>
        <v>-234260.54821925852</v>
      </c>
      <c r="C355" s="27">
        <f t="shared" si="18"/>
        <v>-1210.3461657995024</v>
      </c>
      <c r="D355" s="1">
        <f t="shared" si="19"/>
        <v>-236752.94461730192</v>
      </c>
    </row>
    <row r="356" spans="1:4">
      <c r="A356">
        <f t="shared" si="16"/>
        <v>311</v>
      </c>
      <c r="B356" s="1">
        <f t="shared" si="17"/>
        <v>-236752.94461730192</v>
      </c>
      <c r="C356" s="27">
        <f t="shared" si="18"/>
        <v>-1223.2235471893932</v>
      </c>
      <c r="D356" s="1">
        <f t="shared" si="19"/>
        <v>-239258.2183967352</v>
      </c>
    </row>
    <row r="357" spans="1:4">
      <c r="A357">
        <f t="shared" si="16"/>
        <v>312</v>
      </c>
      <c r="B357" s="1">
        <f t="shared" si="17"/>
        <v>-239258.2183967352</v>
      </c>
      <c r="C357" s="27">
        <f t="shared" si="18"/>
        <v>-1236.1674617164651</v>
      </c>
      <c r="D357" s="1">
        <f t="shared" si="19"/>
        <v>-241776.43609069556</v>
      </c>
    </row>
    <row r="358" spans="1:4">
      <c r="A358">
        <f t="shared" si="16"/>
        <v>313</v>
      </c>
      <c r="B358" s="1">
        <f t="shared" si="17"/>
        <v>-241776.43609069556</v>
      </c>
      <c r="C358" s="27">
        <f t="shared" si="18"/>
        <v>-1249.1782531352603</v>
      </c>
      <c r="D358" s="1">
        <f t="shared" si="19"/>
        <v>-244307.66457607472</v>
      </c>
    </row>
    <row r="359" spans="1:4">
      <c r="A359">
        <f t="shared" si="16"/>
        <v>314</v>
      </c>
      <c r="B359" s="1">
        <f t="shared" si="17"/>
        <v>-244307.66457607472</v>
      </c>
      <c r="C359" s="27">
        <f t="shared" si="18"/>
        <v>-1262.2562669763861</v>
      </c>
      <c r="D359" s="1">
        <f t="shared" si="19"/>
        <v>-246851.971075295</v>
      </c>
    </row>
    <row r="360" spans="1:4">
      <c r="A360">
        <f t="shared" si="16"/>
        <v>315</v>
      </c>
      <c r="B360" s="1">
        <f t="shared" si="17"/>
        <v>-246851.971075295</v>
      </c>
      <c r="C360" s="27">
        <f t="shared" si="18"/>
        <v>-1275.4018505556908</v>
      </c>
      <c r="D360" s="1">
        <f t="shared" si="19"/>
        <v>-249409.42315809461</v>
      </c>
    </row>
    <row r="361" spans="1:4">
      <c r="A361">
        <f t="shared" si="16"/>
        <v>316</v>
      </c>
      <c r="B361" s="1">
        <f t="shared" si="17"/>
        <v>-249409.42315809461</v>
      </c>
      <c r="C361" s="27">
        <f t="shared" si="18"/>
        <v>-1288.6153529834887</v>
      </c>
      <c r="D361" s="1">
        <f t="shared" si="19"/>
        <v>-251980.08874332201</v>
      </c>
    </row>
    <row r="362" spans="1:4">
      <c r="A362">
        <f t="shared" si="16"/>
        <v>317</v>
      </c>
      <c r="B362" s="1">
        <f t="shared" si="17"/>
        <v>-251980.08874332201</v>
      </c>
      <c r="C362" s="27">
        <f t="shared" si="18"/>
        <v>-1301.8971251738303</v>
      </c>
      <c r="D362" s="1">
        <f t="shared" si="19"/>
        <v>-254564.03610073973</v>
      </c>
    </row>
    <row r="363" spans="1:4">
      <c r="A363">
        <f t="shared" si="16"/>
        <v>318</v>
      </c>
      <c r="B363" s="1">
        <f t="shared" si="17"/>
        <v>-254564.03610073973</v>
      </c>
      <c r="C363" s="27">
        <f t="shared" si="18"/>
        <v>-1315.2475198538218</v>
      </c>
      <c r="D363" s="1">
        <f t="shared" si="19"/>
        <v>-257161.33385283744</v>
      </c>
    </row>
    <row r="364" spans="1:4">
      <c r="A364">
        <f t="shared" si="16"/>
        <v>319</v>
      </c>
      <c r="B364" s="1">
        <f t="shared" si="17"/>
        <v>-257161.33385283744</v>
      </c>
      <c r="C364" s="27">
        <f t="shared" si="18"/>
        <v>-1328.6668915729936</v>
      </c>
      <c r="D364" s="1">
        <f t="shared" si="19"/>
        <v>-259772.05097665434</v>
      </c>
    </row>
    <row r="365" spans="1:4">
      <c r="A365">
        <f t="shared" si="16"/>
        <v>320</v>
      </c>
      <c r="B365" s="1">
        <f t="shared" si="17"/>
        <v>-259772.05097665434</v>
      </c>
      <c r="C365" s="27">
        <f t="shared" si="18"/>
        <v>-1342.155596712714</v>
      </c>
      <c r="D365" s="1">
        <f t="shared" si="19"/>
        <v>-262396.25680561096</v>
      </c>
    </row>
    <row r="366" spans="1:4">
      <c r="A366">
        <f t="shared" si="16"/>
        <v>321</v>
      </c>
      <c r="B366" s="1">
        <f t="shared" si="17"/>
        <v>-262396.25680561096</v>
      </c>
      <c r="C366" s="27">
        <f t="shared" si="18"/>
        <v>-1355.7139934956567</v>
      </c>
      <c r="D366" s="1">
        <f t="shared" si="19"/>
        <v>-265034.02103135054</v>
      </c>
    </row>
    <row r="367" spans="1:4">
      <c r="A367">
        <f t="shared" si="16"/>
        <v>322</v>
      </c>
      <c r="B367" s="1">
        <f t="shared" si="17"/>
        <v>-265034.02103135054</v>
      </c>
      <c r="C367" s="27">
        <f t="shared" si="18"/>
        <v>-1369.342441995311</v>
      </c>
      <c r="D367" s="1">
        <f t="shared" si="19"/>
        <v>-267685.41370558977</v>
      </c>
    </row>
    <row r="368" spans="1:4">
      <c r="A368">
        <f t="shared" ref="A368:A410" si="20">1+A367</f>
        <v>323</v>
      </c>
      <c r="B368" s="1">
        <f t="shared" ref="B368:B410" si="21">+D367</f>
        <v>-267685.41370558977</v>
      </c>
      <c r="C368" s="27">
        <f t="shared" ref="C368:C410" si="22">+B368*$B$43</f>
        <v>-1383.0413041455472</v>
      </c>
      <c r="D368" s="1">
        <f t="shared" ref="D368:D410" si="23">+B368+C368-$B$42</f>
        <v>-270350.5052419792</v>
      </c>
    </row>
    <row r="369" spans="1:4">
      <c r="A369">
        <f t="shared" si="20"/>
        <v>324</v>
      </c>
      <c r="B369" s="1">
        <f t="shared" si="21"/>
        <v>-270350.5052419792</v>
      </c>
      <c r="C369" s="27">
        <f t="shared" si="22"/>
        <v>-1396.810943750226</v>
      </c>
      <c r="D369" s="1">
        <f t="shared" si="23"/>
        <v>-273029.3664179733</v>
      </c>
    </row>
    <row r="370" spans="1:4">
      <c r="A370">
        <f t="shared" si="20"/>
        <v>325</v>
      </c>
      <c r="B370" s="1">
        <f t="shared" si="21"/>
        <v>-273029.3664179733</v>
      </c>
      <c r="C370" s="27">
        <f t="shared" si="22"/>
        <v>-1410.6517264928621</v>
      </c>
      <c r="D370" s="1">
        <f t="shared" si="23"/>
        <v>-275722.06837671006</v>
      </c>
    </row>
    <row r="371" spans="1:4">
      <c r="A371">
        <f t="shared" si="20"/>
        <v>326</v>
      </c>
      <c r="B371" s="1">
        <f t="shared" si="21"/>
        <v>-275722.06837671006</v>
      </c>
      <c r="C371" s="27">
        <f t="shared" si="22"/>
        <v>-1424.5640199463353</v>
      </c>
      <c r="D371" s="1">
        <f t="shared" si="23"/>
        <v>-278428.68262890028</v>
      </c>
    </row>
    <row r="372" spans="1:4">
      <c r="A372">
        <f t="shared" si="20"/>
        <v>327</v>
      </c>
      <c r="B372" s="1">
        <f t="shared" si="21"/>
        <v>-278428.68262890028</v>
      </c>
      <c r="C372" s="27">
        <f t="shared" si="22"/>
        <v>-1438.5481935826515</v>
      </c>
      <c r="D372" s="1">
        <f t="shared" si="23"/>
        <v>-281149.2810547268</v>
      </c>
    </row>
    <row r="373" spans="1:4">
      <c r="A373">
        <f t="shared" si="20"/>
        <v>328</v>
      </c>
      <c r="B373" s="1">
        <f t="shared" si="21"/>
        <v>-281149.2810547268</v>
      </c>
      <c r="C373" s="27">
        <f t="shared" si="22"/>
        <v>-1452.6046187827551</v>
      </c>
      <c r="D373" s="1">
        <f t="shared" si="23"/>
        <v>-283883.93590575346</v>
      </c>
    </row>
    <row r="374" spans="1:4">
      <c r="A374">
        <f t="shared" si="20"/>
        <v>329</v>
      </c>
      <c r="B374" s="1">
        <f t="shared" si="21"/>
        <v>-283883.93590575346</v>
      </c>
      <c r="C374" s="27">
        <f t="shared" si="22"/>
        <v>-1466.7336688463929</v>
      </c>
      <c r="D374" s="1">
        <f t="shared" si="23"/>
        <v>-286632.71980684373</v>
      </c>
    </row>
    <row r="375" spans="1:4">
      <c r="A375">
        <f t="shared" si="20"/>
        <v>330</v>
      </c>
      <c r="B375" s="1">
        <f t="shared" si="21"/>
        <v>-286632.71980684373</v>
      </c>
      <c r="C375" s="27">
        <f t="shared" si="22"/>
        <v>-1480.935719002026</v>
      </c>
      <c r="D375" s="1">
        <f t="shared" si="23"/>
        <v>-289395.70575808967</v>
      </c>
    </row>
    <row r="376" spans="1:4">
      <c r="A376">
        <f t="shared" si="20"/>
        <v>331</v>
      </c>
      <c r="B376" s="1">
        <f t="shared" si="21"/>
        <v>-289395.70575808967</v>
      </c>
      <c r="C376" s="27">
        <f t="shared" si="22"/>
        <v>-1495.2111464167965</v>
      </c>
      <c r="D376" s="1">
        <f t="shared" si="23"/>
        <v>-292172.96713675035</v>
      </c>
    </row>
    <row r="377" spans="1:4">
      <c r="A377">
        <f t="shared" si="20"/>
        <v>332</v>
      </c>
      <c r="B377" s="1">
        <f t="shared" si="21"/>
        <v>-292172.96713675035</v>
      </c>
      <c r="C377" s="27">
        <f t="shared" si="22"/>
        <v>-1509.5603302065435</v>
      </c>
      <c r="D377" s="1">
        <f t="shared" si="23"/>
        <v>-294964.57769920077</v>
      </c>
    </row>
    <row r="378" spans="1:4">
      <c r="A378">
        <f t="shared" si="20"/>
        <v>333</v>
      </c>
      <c r="B378" s="1">
        <f t="shared" si="21"/>
        <v>-294964.57769920077</v>
      </c>
      <c r="C378" s="27">
        <f t="shared" si="22"/>
        <v>-1523.9836514458707</v>
      </c>
      <c r="D378" s="1">
        <f t="shared" si="23"/>
        <v>-297770.61158289056</v>
      </c>
    </row>
    <row r="379" spans="1:4">
      <c r="A379">
        <f t="shared" si="20"/>
        <v>334</v>
      </c>
      <c r="B379" s="1">
        <f t="shared" si="21"/>
        <v>-297770.61158289056</v>
      </c>
      <c r="C379" s="27">
        <f t="shared" si="22"/>
        <v>-1538.4814931782678</v>
      </c>
      <c r="D379" s="1">
        <f t="shared" si="23"/>
        <v>-300591.14330831275</v>
      </c>
    </row>
    <row r="380" spans="1:4">
      <c r="A380">
        <f t="shared" si="20"/>
        <v>335</v>
      </c>
      <c r="B380" s="1">
        <f t="shared" si="21"/>
        <v>-300591.14330831275</v>
      </c>
      <c r="C380" s="27">
        <f t="shared" si="22"/>
        <v>-1553.0542404262826</v>
      </c>
      <c r="D380" s="1">
        <f t="shared" si="23"/>
        <v>-303426.24778098293</v>
      </c>
    </row>
    <row r="381" spans="1:4">
      <c r="A381">
        <f t="shared" si="20"/>
        <v>336</v>
      </c>
      <c r="B381" s="1">
        <f t="shared" si="21"/>
        <v>-303426.24778098293</v>
      </c>
      <c r="C381" s="27">
        <f t="shared" si="22"/>
        <v>-1567.7022802017452</v>
      </c>
      <c r="D381" s="1">
        <f t="shared" si="23"/>
        <v>-306276.00029342854</v>
      </c>
    </row>
    <row r="382" spans="1:4">
      <c r="A382">
        <f t="shared" si="20"/>
        <v>337</v>
      </c>
      <c r="B382" s="1">
        <f t="shared" si="21"/>
        <v>-306276.00029342854</v>
      </c>
      <c r="C382" s="27">
        <f t="shared" si="22"/>
        <v>-1582.4260015160476</v>
      </c>
      <c r="D382" s="1">
        <f t="shared" si="23"/>
        <v>-309140.4765271885</v>
      </c>
    </row>
    <row r="383" spans="1:4">
      <c r="A383">
        <f t="shared" si="20"/>
        <v>338</v>
      </c>
      <c r="B383" s="1">
        <f t="shared" si="21"/>
        <v>-309140.4765271885</v>
      </c>
      <c r="C383" s="27">
        <f t="shared" si="22"/>
        <v>-1597.2257953904739</v>
      </c>
      <c r="D383" s="1">
        <f t="shared" si="23"/>
        <v>-312019.75255482289</v>
      </c>
    </row>
    <row r="384" spans="1:4">
      <c r="A384">
        <f t="shared" si="20"/>
        <v>339</v>
      </c>
      <c r="B384" s="1">
        <f t="shared" si="21"/>
        <v>-312019.75255482289</v>
      </c>
      <c r="C384" s="27">
        <f t="shared" si="22"/>
        <v>-1612.1020548665849</v>
      </c>
      <c r="D384" s="1">
        <f t="shared" si="23"/>
        <v>-314913.9048419334</v>
      </c>
    </row>
    <row r="385" spans="1:4">
      <c r="A385">
        <f t="shared" si="20"/>
        <v>340</v>
      </c>
      <c r="B385" s="1">
        <f t="shared" si="21"/>
        <v>-314913.9048419334</v>
      </c>
      <c r="C385" s="27">
        <f t="shared" si="22"/>
        <v>-1627.055175016656</v>
      </c>
      <c r="D385" s="1">
        <f t="shared" si="23"/>
        <v>-317823.01024919393</v>
      </c>
    </row>
    <row r="386" spans="1:4">
      <c r="A386">
        <f t="shared" si="20"/>
        <v>341</v>
      </c>
      <c r="B386" s="1">
        <f t="shared" si="21"/>
        <v>-317823.01024919393</v>
      </c>
      <c r="C386" s="27">
        <f t="shared" si="22"/>
        <v>-1642.0855529541686</v>
      </c>
      <c r="D386" s="1">
        <f t="shared" si="23"/>
        <v>-320747.146034392</v>
      </c>
    </row>
    <row r="387" spans="1:4">
      <c r="A387">
        <f t="shared" si="20"/>
        <v>342</v>
      </c>
      <c r="B387" s="1">
        <f t="shared" si="21"/>
        <v>-320747.146034392</v>
      </c>
      <c r="C387" s="27">
        <f t="shared" si="22"/>
        <v>-1657.1935878443587</v>
      </c>
      <c r="D387" s="1">
        <f t="shared" si="23"/>
        <v>-323686.38985448028</v>
      </c>
    </row>
    <row r="388" spans="1:4">
      <c r="A388">
        <f t="shared" si="20"/>
        <v>343</v>
      </c>
      <c r="B388" s="1">
        <f t="shared" si="21"/>
        <v>-323686.38985448028</v>
      </c>
      <c r="C388" s="27">
        <f t="shared" si="22"/>
        <v>-1672.3796809148148</v>
      </c>
      <c r="D388" s="1">
        <f t="shared" si="23"/>
        <v>-326640.81976763898</v>
      </c>
    </row>
    <row r="389" spans="1:4">
      <c r="A389">
        <f t="shared" si="20"/>
        <v>344</v>
      </c>
      <c r="B389" s="1">
        <f t="shared" si="21"/>
        <v>-326640.81976763898</v>
      </c>
      <c r="C389" s="27">
        <f t="shared" si="22"/>
        <v>-1687.6442354661347</v>
      </c>
      <c r="D389" s="1">
        <f t="shared" si="23"/>
        <v>-329610.51423534902</v>
      </c>
    </row>
    <row r="390" spans="1:4">
      <c r="A390">
        <f t="shared" si="20"/>
        <v>345</v>
      </c>
      <c r="B390" s="1">
        <f t="shared" si="21"/>
        <v>-329610.51423534902</v>
      </c>
      <c r="C390" s="27">
        <f t="shared" si="22"/>
        <v>-1702.9876568826367</v>
      </c>
      <c r="D390" s="1">
        <f t="shared" si="23"/>
        <v>-332595.55212447554</v>
      </c>
    </row>
    <row r="391" spans="1:4">
      <c r="A391">
        <f t="shared" si="20"/>
        <v>346</v>
      </c>
      <c r="B391" s="1">
        <f t="shared" si="21"/>
        <v>-332595.55212447554</v>
      </c>
      <c r="C391" s="27">
        <f t="shared" si="22"/>
        <v>-1718.4103526431236</v>
      </c>
      <c r="D391" s="1">
        <f t="shared" si="23"/>
        <v>-335596.01270936255</v>
      </c>
    </row>
    <row r="392" spans="1:4">
      <c r="A392">
        <f t="shared" si="20"/>
        <v>347</v>
      </c>
      <c r="B392" s="1">
        <f t="shared" si="21"/>
        <v>-335596.01270936255</v>
      </c>
      <c r="C392" s="27">
        <f t="shared" si="22"/>
        <v>-1733.9127323317066</v>
      </c>
      <c r="D392" s="1">
        <f t="shared" si="23"/>
        <v>-338611.97567393817</v>
      </c>
    </row>
    <row r="393" spans="1:4">
      <c r="A393">
        <f t="shared" si="20"/>
        <v>348</v>
      </c>
      <c r="B393" s="1">
        <f t="shared" si="21"/>
        <v>-338611.97567393817</v>
      </c>
      <c r="C393" s="27">
        <f t="shared" si="22"/>
        <v>-1749.4952076486804</v>
      </c>
      <c r="D393" s="1">
        <f t="shared" si="23"/>
        <v>-341643.52111383073</v>
      </c>
    </row>
    <row r="394" spans="1:4">
      <c r="A394">
        <f t="shared" si="20"/>
        <v>349</v>
      </c>
      <c r="B394" s="1">
        <f t="shared" si="21"/>
        <v>-341643.52111383073</v>
      </c>
      <c r="C394" s="27">
        <f t="shared" si="22"/>
        <v>-1765.1581924214588</v>
      </c>
      <c r="D394" s="1">
        <f t="shared" si="23"/>
        <v>-344690.72953849612</v>
      </c>
    </row>
    <row r="395" spans="1:4">
      <c r="A395">
        <f t="shared" si="20"/>
        <v>350</v>
      </c>
      <c r="B395" s="1">
        <f t="shared" si="21"/>
        <v>-344690.72953849612</v>
      </c>
      <c r="C395" s="27">
        <f t="shared" si="22"/>
        <v>-1780.9021026155633</v>
      </c>
      <c r="D395" s="1">
        <f t="shared" si="23"/>
        <v>-347753.68187335558</v>
      </c>
    </row>
    <row r="396" spans="1:4">
      <c r="A396">
        <f t="shared" si="20"/>
        <v>351</v>
      </c>
      <c r="B396" s="1">
        <f t="shared" si="21"/>
        <v>-347753.68187335558</v>
      </c>
      <c r="C396" s="27">
        <f t="shared" si="22"/>
        <v>-1796.7273563456706</v>
      </c>
      <c r="D396" s="1">
        <f t="shared" si="23"/>
        <v>-350832.45946194517</v>
      </c>
    </row>
    <row r="397" spans="1:4">
      <c r="A397">
        <f t="shared" si="20"/>
        <v>352</v>
      </c>
      <c r="B397" s="1">
        <f t="shared" si="21"/>
        <v>-350832.45946194517</v>
      </c>
      <c r="C397" s="27">
        <f t="shared" si="22"/>
        <v>-1812.6343738867167</v>
      </c>
      <c r="D397" s="1">
        <f t="shared" si="23"/>
        <v>-353927.14406807581</v>
      </c>
    </row>
    <row r="398" spans="1:4">
      <c r="A398">
        <f t="shared" si="20"/>
        <v>353</v>
      </c>
      <c r="B398" s="1">
        <f t="shared" si="21"/>
        <v>-353927.14406807581</v>
      </c>
      <c r="C398" s="27">
        <f t="shared" si="22"/>
        <v>-1828.6235776850583</v>
      </c>
      <c r="D398" s="1">
        <f t="shared" si="23"/>
        <v>-357037.81787800475</v>
      </c>
    </row>
    <row r="399" spans="1:4">
      <c r="A399">
        <f t="shared" si="20"/>
        <v>354</v>
      </c>
      <c r="B399" s="1">
        <f t="shared" si="21"/>
        <v>-357037.81787800475</v>
      </c>
      <c r="C399" s="27">
        <f t="shared" si="22"/>
        <v>-1844.6953923696913</v>
      </c>
      <c r="D399" s="1">
        <f t="shared" si="23"/>
        <v>-360164.56350261834</v>
      </c>
    </row>
    <row r="400" spans="1:4">
      <c r="A400">
        <f t="shared" si="20"/>
        <v>355</v>
      </c>
      <c r="B400" s="1">
        <f t="shared" si="21"/>
        <v>-360164.56350261834</v>
      </c>
      <c r="C400" s="27">
        <f t="shared" si="22"/>
        <v>-1860.8502447635281</v>
      </c>
      <c r="D400" s="1">
        <f t="shared" si="23"/>
        <v>-363307.46397962578</v>
      </c>
    </row>
    <row r="401" spans="1:4">
      <c r="A401">
        <f t="shared" si="20"/>
        <v>356</v>
      </c>
      <c r="B401" s="1">
        <f t="shared" si="21"/>
        <v>-363307.46397962578</v>
      </c>
      <c r="C401" s="27">
        <f t="shared" si="22"/>
        <v>-1877.0885638947332</v>
      </c>
      <c r="D401" s="1">
        <f t="shared" si="23"/>
        <v>-366466.60277576442</v>
      </c>
    </row>
    <row r="402" spans="1:4">
      <c r="A402">
        <f t="shared" si="20"/>
        <v>357</v>
      </c>
      <c r="B402" s="1">
        <f t="shared" si="21"/>
        <v>-366466.60277576442</v>
      </c>
      <c r="C402" s="27">
        <f t="shared" si="22"/>
        <v>-1893.4107810081161</v>
      </c>
      <c r="D402" s="1">
        <f t="shared" si="23"/>
        <v>-369642.06378901645</v>
      </c>
    </row>
    <row r="403" spans="1:4">
      <c r="A403">
        <f t="shared" si="20"/>
        <v>358</v>
      </c>
      <c r="B403" s="1">
        <f t="shared" si="21"/>
        <v>-369642.06378901645</v>
      </c>
      <c r="C403" s="27">
        <f t="shared" si="22"/>
        <v>-1909.8173295765851</v>
      </c>
      <c r="D403" s="1">
        <f t="shared" si="23"/>
        <v>-372833.93135083694</v>
      </c>
    </row>
    <row r="404" spans="1:4">
      <c r="A404">
        <f t="shared" si="20"/>
        <v>359</v>
      </c>
      <c r="B404" s="1">
        <f t="shared" si="21"/>
        <v>-372833.93135083694</v>
      </c>
      <c r="C404" s="27">
        <f t="shared" si="22"/>
        <v>-1926.3086453126575</v>
      </c>
      <c r="D404" s="1">
        <f t="shared" si="23"/>
        <v>-376042.29022839351</v>
      </c>
    </row>
    <row r="405" spans="1:4">
      <c r="A405">
        <f t="shared" si="20"/>
        <v>360</v>
      </c>
      <c r="B405" s="1">
        <f t="shared" si="21"/>
        <v>-376042.29022839351</v>
      </c>
      <c r="C405" s="27">
        <f t="shared" si="22"/>
        <v>-1942.8851661800331</v>
      </c>
      <c r="D405" s="1">
        <f t="shared" si="23"/>
        <v>-379267.22562681744</v>
      </c>
    </row>
    <row r="406" spans="1:4">
      <c r="A406">
        <f t="shared" si="20"/>
        <v>361</v>
      </c>
      <c r="B406" s="1">
        <f t="shared" si="21"/>
        <v>-379267.22562681744</v>
      </c>
      <c r="C406" s="27">
        <f t="shared" si="22"/>
        <v>-1959.5473324052234</v>
      </c>
      <c r="D406" s="1">
        <f t="shared" si="23"/>
        <v>-382508.82319146657</v>
      </c>
    </row>
    <row r="407" spans="1:4">
      <c r="A407">
        <f t="shared" si="20"/>
        <v>362</v>
      </c>
      <c r="B407" s="1">
        <f t="shared" si="21"/>
        <v>-382508.82319146657</v>
      </c>
      <c r="C407" s="27">
        <f t="shared" si="22"/>
        <v>-1976.295586489244</v>
      </c>
      <c r="D407" s="1">
        <f t="shared" si="23"/>
        <v>-385767.16901019972</v>
      </c>
    </row>
    <row r="408" spans="1:4">
      <c r="A408">
        <f t="shared" si="20"/>
        <v>363</v>
      </c>
      <c r="B408" s="1">
        <f t="shared" si="21"/>
        <v>-385767.16901019972</v>
      </c>
      <c r="C408" s="27">
        <f t="shared" si="22"/>
        <v>-1993.1303732193653</v>
      </c>
      <c r="D408" s="1">
        <f t="shared" si="23"/>
        <v>-389042.349615663</v>
      </c>
    </row>
    <row r="409" spans="1:4">
      <c r="A409">
        <f t="shared" si="20"/>
        <v>364</v>
      </c>
      <c r="B409" s="1">
        <f t="shared" si="21"/>
        <v>-389042.349615663</v>
      </c>
      <c r="C409" s="27">
        <f t="shared" si="22"/>
        <v>-2010.0521396809254</v>
      </c>
      <c r="D409" s="1">
        <f t="shared" si="23"/>
        <v>-392334.45198758785</v>
      </c>
    </row>
    <row r="410" spans="1:4">
      <c r="A410">
        <f t="shared" si="20"/>
        <v>365</v>
      </c>
      <c r="B410" s="1">
        <f t="shared" si="21"/>
        <v>-392334.45198758785</v>
      </c>
      <c r="C410" s="27">
        <f t="shared" si="22"/>
        <v>-2027.0613352692039</v>
      </c>
      <c r="D410" s="1">
        <f t="shared" si="23"/>
        <v>-395643.56355510093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Virginia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of Business</dc:creator>
  <cp:lastModifiedBy>ETSU</cp:lastModifiedBy>
  <dcterms:created xsi:type="dcterms:W3CDTF">1999-09-07T22:08:59Z</dcterms:created>
  <dcterms:modified xsi:type="dcterms:W3CDTF">2010-04-27T15:38:36Z</dcterms:modified>
</cp:coreProperties>
</file>